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8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</sheets>
  <calcPr calcId="152511"/>
</workbook>
</file>

<file path=xl/calcChain.xml><?xml version="1.0" encoding="utf-8"?>
<calcChain xmlns="http://schemas.openxmlformats.org/spreadsheetml/2006/main">
  <c r="D15" i="9" l="1"/>
  <c r="D13" i="9"/>
  <c r="D8" i="9"/>
  <c r="D4" i="9"/>
  <c r="C16" i="9"/>
  <c r="C9" i="9"/>
  <c r="C8" i="9"/>
  <c r="C4" i="9"/>
  <c r="B15" i="9"/>
  <c r="B12" i="9"/>
  <c r="B6" i="9"/>
  <c r="C15" i="8"/>
  <c r="C14" i="8"/>
  <c r="C11" i="8"/>
  <c r="C8" i="8"/>
  <c r="B17" i="8"/>
  <c r="B9" i="8"/>
  <c r="B4" i="8"/>
  <c r="C20" i="7"/>
  <c r="C15" i="7"/>
  <c r="C12" i="7"/>
  <c r="C10" i="7"/>
  <c r="C8" i="7"/>
  <c r="C4" i="7"/>
  <c r="B12" i="7"/>
  <c r="B18" i="7"/>
  <c r="B16" i="7"/>
  <c r="B7" i="7"/>
  <c r="C15" i="6"/>
  <c r="C9" i="6"/>
  <c r="C6" i="6"/>
  <c r="C5" i="6"/>
  <c r="B18" i="6"/>
  <c r="B16" i="6"/>
  <c r="B7" i="6"/>
  <c r="D18" i="5"/>
  <c r="D16" i="5"/>
  <c r="D14" i="5"/>
  <c r="D9" i="5"/>
  <c r="D8" i="5"/>
  <c r="D5" i="5"/>
  <c r="C18" i="5"/>
  <c r="C17" i="5"/>
  <c r="C14" i="5"/>
  <c r="C10" i="5"/>
  <c r="C8" i="5"/>
  <c r="C3" i="5"/>
  <c r="B20" i="5"/>
  <c r="B15" i="5"/>
  <c r="B10" i="5"/>
  <c r="B6" i="5"/>
  <c r="B3" i="5"/>
  <c r="D18" i="4"/>
  <c r="D14" i="4"/>
  <c r="D10" i="4"/>
  <c r="D5" i="4"/>
  <c r="C20" i="4"/>
  <c r="C17" i="4"/>
  <c r="C11" i="4"/>
  <c r="C5" i="4"/>
  <c r="B8" i="4"/>
  <c r="B5" i="4"/>
  <c r="C19" i="3"/>
  <c r="C15" i="3"/>
  <c r="C14" i="3"/>
  <c r="C9" i="3"/>
  <c r="C8" i="3"/>
  <c r="C3" i="3"/>
  <c r="B19" i="3"/>
  <c r="B10" i="3"/>
  <c r="B15" i="3"/>
  <c r="B18" i="1" l="1"/>
  <c r="B15" i="1"/>
  <c r="B13" i="1"/>
  <c r="C18" i="1"/>
  <c r="C15" i="1"/>
  <c r="C8" i="1"/>
  <c r="B6" i="1"/>
  <c r="K42" i="1"/>
  <c r="H42" i="1"/>
  <c r="L42" i="1" s="1"/>
  <c r="M42" i="1" s="1"/>
  <c r="J38" i="1"/>
  <c r="K38" i="1" s="1"/>
  <c r="L38" i="1" s="1"/>
  <c r="M38" i="1" s="1"/>
  <c r="H38" i="1"/>
  <c r="K35" i="1"/>
  <c r="L35" i="1" s="1"/>
  <c r="M35" i="1" s="1"/>
  <c r="J35" i="1"/>
  <c r="H35" i="1"/>
  <c r="K32" i="1"/>
  <c r="L32" i="1" s="1"/>
  <c r="M32" i="1" s="1"/>
  <c r="N32" i="1" s="1"/>
  <c r="H32" i="1"/>
  <c r="J31" i="1"/>
  <c r="K29" i="1" s="1"/>
  <c r="L29" i="1" s="1"/>
  <c r="M29" i="1" s="1"/>
  <c r="H29" i="1"/>
  <c r="G29" i="1"/>
  <c r="K26" i="1"/>
  <c r="H26" i="1"/>
  <c r="L26" i="1" s="1"/>
  <c r="M26" i="1" s="1"/>
  <c r="N26" i="1" l="1"/>
  <c r="U40" i="1"/>
  <c r="U39" i="1"/>
  <c r="P36" i="1"/>
</calcChain>
</file>

<file path=xl/sharedStrings.xml><?xml version="1.0" encoding="utf-8"?>
<sst xmlns="http://schemas.openxmlformats.org/spreadsheetml/2006/main" count="140" uniqueCount="89">
  <si>
    <r>
      <t>F</t>
    </r>
    <r>
      <rPr>
        <sz val="9"/>
        <rFont val="宋体"/>
        <family val="3"/>
        <charset val="134"/>
      </rPr>
      <t>PKM</t>
    </r>
    <phoneticPr fontId="2" type="noConversion"/>
  </si>
  <si>
    <t>平均</t>
    <phoneticPr fontId="2" type="noConversion"/>
  </si>
  <si>
    <r>
      <t>C</t>
    </r>
    <r>
      <rPr>
        <sz val="9"/>
        <rFont val="宋体"/>
        <family val="3"/>
        <charset val="134"/>
      </rPr>
      <t>0h</t>
    </r>
    <phoneticPr fontId="2" type="noConversion"/>
  </si>
  <si>
    <r>
      <t>T</t>
    </r>
    <r>
      <rPr>
        <sz val="9"/>
        <rFont val="宋体"/>
        <family val="3"/>
        <charset val="134"/>
      </rPr>
      <t>0h</t>
    </r>
    <phoneticPr fontId="2" type="noConversion"/>
  </si>
  <si>
    <t>C0h-1</t>
    <phoneticPr fontId="2" type="noConversion"/>
  </si>
  <si>
    <t>C0h-2</t>
    <phoneticPr fontId="2" type="noConversion"/>
  </si>
  <si>
    <t>T0h-1</t>
    <phoneticPr fontId="2" type="noConversion"/>
  </si>
  <si>
    <t>T0h-2</t>
    <phoneticPr fontId="2" type="noConversion"/>
  </si>
  <si>
    <t>T0h-3</t>
    <phoneticPr fontId="2" type="noConversion"/>
  </si>
  <si>
    <r>
      <t>ubiquitin</t>
    </r>
    <r>
      <rPr>
        <sz val="11"/>
        <color rgb="FF000000"/>
        <rFont val="Times New Roman"/>
        <family val="1"/>
      </rPr>
      <t xml:space="preserve"> gene</t>
    </r>
  </si>
  <si>
    <t>Gh_D11G1515</t>
    <phoneticPr fontId="1" type="noConversion"/>
  </si>
  <si>
    <t>Gh_D11G1515 gene</t>
    <phoneticPr fontId="1" type="noConversion"/>
  </si>
  <si>
    <t>sample</t>
    <phoneticPr fontId="1" type="noConversion"/>
  </si>
  <si>
    <t>C0h-3</t>
  </si>
  <si>
    <t>B04</t>
  </si>
  <si>
    <t>F04</t>
  </si>
  <si>
    <t>B05</t>
  </si>
  <si>
    <t>F05</t>
  </si>
  <si>
    <t>B06</t>
  </si>
  <si>
    <t>F06</t>
  </si>
  <si>
    <t>B07</t>
  </si>
  <si>
    <t>F07</t>
  </si>
  <si>
    <t>B08</t>
  </si>
  <si>
    <t>F08</t>
  </si>
  <si>
    <t>B09</t>
  </si>
  <si>
    <t>F09</t>
  </si>
  <si>
    <t>B10</t>
  </si>
  <si>
    <t>F10</t>
  </si>
  <si>
    <t>B11</t>
  </si>
  <si>
    <t>F11</t>
  </si>
  <si>
    <t>B12</t>
  </si>
  <si>
    <t>F12</t>
  </si>
  <si>
    <t>105-2 24h</t>
    <phoneticPr fontId="2" type="noConversion"/>
  </si>
  <si>
    <t>11-1</t>
    <phoneticPr fontId="2" type="noConversion"/>
  </si>
  <si>
    <t>C01</t>
  </si>
  <si>
    <t>G01</t>
  </si>
  <si>
    <t>C02</t>
  </si>
  <si>
    <t>G02</t>
  </si>
  <si>
    <t>C03</t>
  </si>
  <si>
    <t>G03</t>
  </si>
  <si>
    <t>C04</t>
  </si>
  <si>
    <t>G04</t>
  </si>
  <si>
    <t>C05</t>
  </si>
  <si>
    <t>G05</t>
  </si>
  <si>
    <t>C06</t>
  </si>
  <si>
    <t>G06</t>
  </si>
  <si>
    <r>
      <t>p</t>
    </r>
    <r>
      <rPr>
        <sz val="9"/>
        <rFont val="宋体"/>
        <family val="3"/>
        <charset val="134"/>
      </rPr>
      <t>ower</t>
    </r>
    <phoneticPr fontId="2" type="noConversion"/>
  </si>
  <si>
    <t>均值</t>
    <phoneticPr fontId="2" type="noConversion"/>
  </si>
  <si>
    <t>CK-1 24h</t>
    <phoneticPr fontId="2" type="noConversion"/>
  </si>
  <si>
    <t>7-1</t>
    <phoneticPr fontId="2" type="noConversion"/>
  </si>
  <si>
    <t>CK-2 24h</t>
    <phoneticPr fontId="2" type="noConversion"/>
  </si>
  <si>
    <t>8-1</t>
    <phoneticPr fontId="2" type="noConversion"/>
  </si>
  <si>
    <t>105-1 24h</t>
    <phoneticPr fontId="2" type="noConversion"/>
  </si>
  <si>
    <t>10-1</t>
    <phoneticPr fontId="2" type="noConversion"/>
  </si>
  <si>
    <t>105-3 24h</t>
    <phoneticPr fontId="2" type="noConversion"/>
  </si>
  <si>
    <t>12-1</t>
    <phoneticPr fontId="2" type="noConversion"/>
  </si>
  <si>
    <t>CK-3 24h</t>
    <phoneticPr fontId="2" type="noConversion"/>
  </si>
  <si>
    <t>Gh_D11G1887 gene</t>
    <phoneticPr fontId="1" type="noConversion"/>
  </si>
  <si>
    <t>Gh_D11G1887</t>
    <phoneticPr fontId="1" type="noConversion"/>
  </si>
  <si>
    <t>Gh_D06G1832gene</t>
    <phoneticPr fontId="1" type="noConversion"/>
  </si>
  <si>
    <t>Gh_D06G1832</t>
    <phoneticPr fontId="1" type="noConversion"/>
  </si>
  <si>
    <t>C12h-1</t>
    <phoneticPr fontId="2" type="noConversion"/>
  </si>
  <si>
    <t>C12h-2</t>
    <phoneticPr fontId="2" type="noConversion"/>
  </si>
  <si>
    <t>C12h-3</t>
    <phoneticPr fontId="1" type="noConversion"/>
  </si>
  <si>
    <t>T12h-1</t>
    <phoneticPr fontId="2" type="noConversion"/>
  </si>
  <si>
    <t>T12h-2</t>
    <phoneticPr fontId="2" type="noConversion"/>
  </si>
  <si>
    <t>T12h-3</t>
    <phoneticPr fontId="2" type="noConversion"/>
  </si>
  <si>
    <t>Gh_D12G2793 gene</t>
    <phoneticPr fontId="1" type="noConversion"/>
  </si>
  <si>
    <t>Gh_D12G2793</t>
    <phoneticPr fontId="1" type="noConversion"/>
  </si>
  <si>
    <r>
      <t>ubiquitin</t>
    </r>
    <r>
      <rPr>
        <sz val="11"/>
        <color rgb="FF000000"/>
        <rFont val="Times New Roman"/>
        <family val="1"/>
      </rPr>
      <t xml:space="preserve"> gene</t>
    </r>
    <phoneticPr fontId="1" type="noConversion"/>
  </si>
  <si>
    <t>Gh_D05G3615</t>
    <phoneticPr fontId="1" type="noConversion"/>
  </si>
  <si>
    <t>C48h-1</t>
    <phoneticPr fontId="2" type="noConversion"/>
  </si>
  <si>
    <t>C48h-2</t>
    <phoneticPr fontId="2" type="noConversion"/>
  </si>
  <si>
    <t>C48h-3</t>
    <phoneticPr fontId="1" type="noConversion"/>
  </si>
  <si>
    <t>T48h-1</t>
    <phoneticPr fontId="2" type="noConversion"/>
  </si>
  <si>
    <t>T48h-2</t>
    <phoneticPr fontId="2" type="noConversion"/>
  </si>
  <si>
    <t>T48h-3</t>
    <phoneticPr fontId="2" type="noConversion"/>
  </si>
  <si>
    <t>Gh_D07G0457 gene</t>
    <phoneticPr fontId="1" type="noConversion"/>
  </si>
  <si>
    <t>Gh_D07G0457</t>
    <phoneticPr fontId="1" type="noConversion"/>
  </si>
  <si>
    <t>Gh_D08G2484</t>
    <phoneticPr fontId="1" type="noConversion"/>
  </si>
  <si>
    <t>Gh_D05G0689 gene</t>
    <phoneticPr fontId="1" type="noConversion"/>
  </si>
  <si>
    <t>Gh_D05G0689</t>
    <phoneticPr fontId="1" type="noConversion"/>
  </si>
  <si>
    <t>Gh_A05G0560 gene</t>
    <phoneticPr fontId="1" type="noConversion"/>
  </si>
  <si>
    <t>Gh_A05G0560</t>
    <phoneticPr fontId="1" type="noConversion"/>
  </si>
  <si>
    <t>Gh_A04G0855 gene</t>
    <phoneticPr fontId="1" type="noConversion"/>
  </si>
  <si>
    <t>Gh_A04G0855</t>
    <phoneticPr fontId="1" type="noConversion"/>
  </si>
  <si>
    <t>Gh_A05G0483 gene</t>
    <phoneticPr fontId="1" type="noConversion"/>
  </si>
  <si>
    <t>Gh_A05G0483</t>
    <phoneticPr fontId="1" type="noConversion"/>
  </si>
  <si>
    <t>Gh_D05G2642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</si>
</sst>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.000_ "/>
    <numFmt numFmtId="177" formatCode="0.00_ "/>
    <numFmt numFmtId="178" formatCode="###0.00;\-###0.00"/>
    <numFmt numFmtId="179" formatCode="0.00000000_ "/>
    <numFmt numFmtId="180" formatCode="0.000000000000000_ "/>
    <numFmt numFmtId="181" formatCode="0.0000000000000_ "/>
    <numFmt numFmtId="182" formatCode="0.00000000000000_ "/>
  </numFmts>
  <fonts count="1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name val="Times New Roman"/>
      <family val="1"/>
    </font>
    <font>
      <sz val="11"/>
      <color rgb="FF333333"/>
      <name val="Tahoma"/>
      <family val="2"/>
    </font>
    <font>
      <i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DFE3F2"/>
      </left>
      <right/>
      <top style="medium">
        <color rgb="FFDFE3F2"/>
      </top>
      <bottom style="medium">
        <color rgb="FFDFE3F2"/>
      </bottom>
      <diagonal/>
    </border>
    <border>
      <left/>
      <right/>
      <top style="medium">
        <color rgb="FFDFE3F2"/>
      </top>
      <bottom style="medium">
        <color rgb="FFDFE3F2"/>
      </bottom>
      <diagonal/>
    </border>
    <border>
      <left/>
      <right style="medium">
        <color rgb="FFDFE3F2"/>
      </right>
      <top style="medium">
        <color rgb="FFDFE3F2"/>
      </top>
      <bottom style="medium">
        <color rgb="FFDFE3F2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>
      <alignment vertical="top"/>
      <protection locked="0"/>
    </xf>
    <xf numFmtId="0" fontId="2" fillId="0" borderId="0" xfId="0" applyFont="1" applyAlignment="1" applyProtection="1">
      <alignment vertical="top"/>
      <protection locked="0"/>
    </xf>
    <xf numFmtId="49" fontId="2" fillId="0" borderId="0" xfId="0" applyNumberFormat="1" applyFont="1" applyAlignment="1" applyProtection="1">
      <alignment vertical="top"/>
      <protection locked="0"/>
    </xf>
    <xf numFmtId="49" fontId="0" fillId="0" borderId="0" xfId="0" applyNumberFormat="1" applyAlignment="1" applyProtection="1">
      <alignment vertical="top"/>
      <protection locked="0"/>
    </xf>
    <xf numFmtId="0" fontId="3" fillId="0" borderId="0" xfId="0" applyFont="1" applyAlignment="1" applyProtection="1">
      <alignment vertical="top"/>
      <protection locked="0"/>
    </xf>
    <xf numFmtId="49" fontId="3" fillId="0" borderId="0" xfId="0" applyNumberFormat="1" applyFont="1" applyAlignment="1" applyProtection="1">
      <alignment vertical="top"/>
      <protection locked="0"/>
    </xf>
    <xf numFmtId="0" fontId="4" fillId="0" borderId="0" xfId="0" applyFont="1" applyAlignment="1" applyProtection="1">
      <alignment vertical="top"/>
      <protection locked="0"/>
    </xf>
    <xf numFmtId="0" fontId="5" fillId="2" borderId="1" xfId="0" applyFont="1" applyFill="1" applyBorder="1" applyAlignment="1" applyProtection="1">
      <alignment horizontal="center" vertical="top"/>
      <protection locked="0"/>
    </xf>
    <xf numFmtId="0" fontId="5" fillId="2" borderId="2" xfId="0" applyFont="1" applyFill="1" applyBorder="1" applyAlignment="1" applyProtection="1">
      <alignment horizontal="center" vertical="top"/>
      <protection locked="0"/>
    </xf>
    <xf numFmtId="0" fontId="5" fillId="2" borderId="3" xfId="0" applyFont="1" applyFill="1" applyBorder="1" applyAlignment="1" applyProtection="1">
      <alignment horizontal="center" vertical="top"/>
      <protection locked="0"/>
    </xf>
    <xf numFmtId="0" fontId="6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177" fontId="4" fillId="0" borderId="0" xfId="0" applyNumberFormat="1" applyFont="1" applyAlignment="1" applyProtection="1">
      <alignment vertical="top"/>
      <protection locked="0"/>
    </xf>
    <xf numFmtId="177" fontId="11" fillId="0" borderId="0" xfId="0" applyNumberFormat="1" applyFont="1" applyAlignment="1" applyProtection="1">
      <alignment vertical="top"/>
      <protection locked="0"/>
    </xf>
    <xf numFmtId="49" fontId="2" fillId="0" borderId="0" xfId="0" applyNumberFormat="1" applyFont="1" applyAlignment="1" applyProtection="1">
      <alignment vertical="center"/>
    </xf>
    <xf numFmtId="178" fontId="2" fillId="0" borderId="0" xfId="0" applyNumberFormat="1" applyFont="1" applyAlignment="1" applyProtection="1">
      <alignment vertical="center"/>
    </xf>
    <xf numFmtId="176" fontId="2" fillId="0" borderId="0" xfId="0" applyNumberFormat="1" applyFont="1" applyAlignment="1" applyProtection="1">
      <alignment vertical="center"/>
    </xf>
    <xf numFmtId="49" fontId="3" fillId="0" borderId="0" xfId="0" applyNumberFormat="1" applyFont="1" applyAlignment="1" applyProtection="1">
      <alignment vertical="center"/>
    </xf>
    <xf numFmtId="178" fontId="3" fillId="0" borderId="0" xfId="0" applyNumberFormat="1" applyFont="1" applyAlignment="1" applyProtection="1">
      <alignment vertical="center"/>
    </xf>
    <xf numFmtId="177" fontId="3" fillId="0" borderId="0" xfId="0" applyNumberFormat="1" applyFont="1" applyAlignment="1" applyProtection="1">
      <alignment vertical="center"/>
    </xf>
    <xf numFmtId="179" fontId="3" fillId="0" borderId="0" xfId="0" applyNumberFormat="1" applyFont="1" applyAlignment="1" applyProtection="1">
      <alignment vertical="center"/>
    </xf>
    <xf numFmtId="176" fontId="3" fillId="0" borderId="0" xfId="0" applyNumberFormat="1" applyFont="1" applyAlignment="1" applyProtection="1">
      <alignment vertical="center"/>
    </xf>
    <xf numFmtId="58" fontId="0" fillId="0" borderId="0" xfId="0" applyNumberFormat="1" applyAlignment="1" applyProtection="1">
      <alignment vertical="top"/>
      <protection locked="0"/>
    </xf>
    <xf numFmtId="0" fontId="12" fillId="0" borderId="0" xfId="0" applyFont="1" applyAlignment="1" applyProtection="1">
      <alignment horizontal="center" vertical="top"/>
      <protection locked="0"/>
    </xf>
    <xf numFmtId="49" fontId="12" fillId="0" borderId="0" xfId="0" applyNumberFormat="1" applyFont="1" applyAlignment="1" applyProtection="1">
      <alignment horizontal="center" vertical="top"/>
      <protection locked="0"/>
    </xf>
    <xf numFmtId="178" fontId="0" fillId="0" borderId="0" xfId="0" applyNumberFormat="1" applyAlignment="1" applyProtection="1">
      <alignment vertical="top"/>
      <protection locked="0"/>
    </xf>
    <xf numFmtId="180" fontId="0" fillId="0" borderId="0" xfId="0" applyNumberFormat="1" applyAlignment="1" applyProtection="1">
      <alignment vertical="top"/>
      <protection locked="0"/>
    </xf>
    <xf numFmtId="0" fontId="3" fillId="0" borderId="0" xfId="0" applyFont="1" applyAlignment="1" applyProtection="1">
      <alignment horizontal="center" vertical="top"/>
      <protection locked="0"/>
    </xf>
    <xf numFmtId="0" fontId="12" fillId="0" borderId="0" xfId="0" applyFont="1" applyAlignment="1" applyProtection="1">
      <alignment vertical="top"/>
      <protection locked="0"/>
    </xf>
    <xf numFmtId="0" fontId="0" fillId="0" borderId="0" xfId="0" applyAlignment="1" applyProtection="1">
      <alignment horizontal="center" vertical="top"/>
      <protection locked="0"/>
    </xf>
    <xf numFmtId="0" fontId="2" fillId="0" borderId="0" xfId="0" applyFont="1" applyAlignment="1" applyProtection="1">
      <alignment horizontal="center" vertical="top"/>
      <protection locked="0"/>
    </xf>
    <xf numFmtId="49" fontId="2" fillId="0" borderId="0" xfId="0" applyNumberFormat="1" applyFont="1" applyAlignment="1" applyProtection="1">
      <alignment horizontal="center" vertical="top"/>
      <protection locked="0"/>
    </xf>
    <xf numFmtId="49" fontId="0" fillId="0" borderId="0" xfId="0" applyNumberFormat="1" applyAlignment="1" applyProtection="1">
      <alignment horizontal="center" vertical="top"/>
      <protection locked="0"/>
    </xf>
    <xf numFmtId="178" fontId="4" fillId="0" borderId="0" xfId="0" applyNumberFormat="1" applyFont="1" applyAlignment="1" applyProtection="1">
      <alignment vertical="center"/>
    </xf>
    <xf numFmtId="181" fontId="0" fillId="0" borderId="0" xfId="0" applyNumberFormat="1" applyAlignment="1" applyProtection="1">
      <alignment vertical="top"/>
      <protection locked="0"/>
    </xf>
    <xf numFmtId="0" fontId="13" fillId="0" borderId="0" xfId="0" applyFont="1" applyAlignment="1" applyProtection="1">
      <alignment vertical="top"/>
      <protection locked="0"/>
    </xf>
    <xf numFmtId="182" fontId="0" fillId="0" borderId="0" xfId="0" applyNumberFormat="1" applyAlignment="1" applyProtection="1">
      <alignment vertical="top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5"/>
  <sheetViews>
    <sheetView workbookViewId="0">
      <selection activeCell="C12" sqref="C12"/>
    </sheetView>
  </sheetViews>
  <sheetFormatPr defaultRowHeight="13.5" x14ac:dyDescent="0.15"/>
  <cols>
    <col min="1" max="1" width="15.875" customWidth="1"/>
    <col min="2" max="2" width="12.125" customWidth="1"/>
    <col min="3" max="3" width="11.125" customWidth="1"/>
    <col min="4" max="4" width="12.25" customWidth="1"/>
    <col min="5" max="5" width="12.5" customWidth="1"/>
    <col min="8" max="8" width="16.75" customWidth="1"/>
  </cols>
  <sheetData>
    <row r="1" spans="1:22" ht="15" x14ac:dyDescent="0.25">
      <c r="A1" s="13" t="s">
        <v>11</v>
      </c>
    </row>
    <row r="2" spans="1:22" ht="15.75" x14ac:dyDescent="0.25">
      <c r="A2" s="13" t="s">
        <v>12</v>
      </c>
      <c r="B2" s="11" t="s">
        <v>9</v>
      </c>
      <c r="C2" s="14" t="s">
        <v>10</v>
      </c>
      <c r="E2" s="11"/>
      <c r="F2" s="1"/>
      <c r="G2" s="2"/>
      <c r="H2" s="12"/>
      <c r="I2" s="2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15">
      <c r="A3" s="7" t="s">
        <v>4</v>
      </c>
      <c r="B3" s="15">
        <v>25.986630066150088</v>
      </c>
      <c r="C3" s="15">
        <v>31.880628042883309</v>
      </c>
      <c r="D3" s="5"/>
      <c r="E3" s="5"/>
      <c r="F3" s="5"/>
      <c r="G3" s="5"/>
      <c r="H3" s="5"/>
      <c r="I3" s="5"/>
      <c r="J3" s="5"/>
      <c r="K3" s="5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" x14ac:dyDescent="0.25">
      <c r="A4" s="13"/>
      <c r="B4" s="15">
        <v>26.038701956193826</v>
      </c>
      <c r="C4" s="15">
        <v>31.379335916237789</v>
      </c>
      <c r="D4" s="5"/>
      <c r="E4" s="5"/>
      <c r="F4" s="5"/>
      <c r="G4" s="5"/>
      <c r="H4" s="5"/>
      <c r="I4" s="5"/>
      <c r="J4" s="5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" x14ac:dyDescent="0.25">
      <c r="A5" s="13"/>
      <c r="B5" s="15">
        <v>26.112957805883973</v>
      </c>
      <c r="C5" s="15">
        <v>31.644594286135032</v>
      </c>
      <c r="D5" s="5"/>
      <c r="E5" s="5"/>
      <c r="F5" s="5"/>
      <c r="G5" s="5"/>
      <c r="H5" s="5"/>
      <c r="I5" s="5"/>
      <c r="J5" s="5"/>
      <c r="K5" s="5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x14ac:dyDescent="0.15">
      <c r="A6" s="7" t="s">
        <v>5</v>
      </c>
      <c r="B6" s="15">
        <f>AVERAGE(B7:B8)</f>
        <v>25.683785975108606</v>
      </c>
      <c r="C6" s="15">
        <v>32.120006279386139</v>
      </c>
      <c r="D6" s="5"/>
      <c r="E6" s="5"/>
      <c r="F6" s="5"/>
      <c r="G6" s="5"/>
      <c r="H6" s="5"/>
      <c r="I6" s="5"/>
      <c r="J6" s="5"/>
      <c r="K6" s="5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" x14ac:dyDescent="0.25">
      <c r="A7" s="13"/>
      <c r="B7" s="15">
        <v>25.420095840219911</v>
      </c>
      <c r="C7" s="15">
        <v>31.840869842757137</v>
      </c>
      <c r="D7" s="5"/>
      <c r="E7" s="5"/>
      <c r="F7" s="5"/>
      <c r="G7" s="5"/>
      <c r="H7" s="5"/>
      <c r="I7" s="5"/>
      <c r="J7" s="5"/>
      <c r="K7" s="5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" x14ac:dyDescent="0.25">
      <c r="A8" s="13"/>
      <c r="B8" s="15">
        <v>25.947476109997304</v>
      </c>
      <c r="C8" s="15">
        <f>AVERAGE(C6:C7)</f>
        <v>31.980438061071638</v>
      </c>
      <c r="D8" s="5"/>
      <c r="E8" s="5"/>
      <c r="F8" s="5"/>
      <c r="G8" s="5"/>
      <c r="H8" s="5"/>
      <c r="I8" s="5"/>
      <c r="J8" s="5"/>
      <c r="K8" s="5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x14ac:dyDescent="0.15">
      <c r="A9" s="7" t="s">
        <v>13</v>
      </c>
      <c r="B9" s="16">
        <v>25.363630000000001</v>
      </c>
      <c r="C9" s="15">
        <v>31.84233</v>
      </c>
      <c r="D9" s="5"/>
      <c r="F9" s="5"/>
      <c r="G9" s="5"/>
      <c r="H9" s="5"/>
      <c r="I9" s="5"/>
      <c r="J9" s="5"/>
      <c r="K9" s="5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" x14ac:dyDescent="0.25">
      <c r="A10" s="13"/>
      <c r="B10" s="16">
        <v>25.76322</v>
      </c>
      <c r="C10" s="15">
        <v>31.68121</v>
      </c>
      <c r="D10" s="5"/>
      <c r="F10" s="5"/>
      <c r="G10" s="5"/>
      <c r="H10" s="5"/>
      <c r="I10" s="5"/>
      <c r="J10" s="5"/>
      <c r="K10" s="5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" x14ac:dyDescent="0.25">
      <c r="A11" s="13"/>
      <c r="B11" s="16">
        <v>25.561219999999999</v>
      </c>
      <c r="C11" s="15">
        <v>31.39132</v>
      </c>
      <c r="D11" s="5"/>
      <c r="F11" s="5"/>
      <c r="G11" s="5"/>
      <c r="H11" s="5"/>
      <c r="I11" s="5"/>
      <c r="J11" s="5"/>
      <c r="K11" s="5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x14ac:dyDescent="0.15">
      <c r="A12" s="7" t="s">
        <v>6</v>
      </c>
      <c r="B12" s="15">
        <v>25.097230417511572</v>
      </c>
      <c r="C12" s="15">
        <v>30.199390995161814</v>
      </c>
      <c r="D12" s="5"/>
      <c r="F12" s="5"/>
      <c r="G12" s="5"/>
      <c r="H12" s="5"/>
      <c r="I12" s="5"/>
      <c r="J12" s="5"/>
      <c r="K12" s="5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x14ac:dyDescent="0.15">
      <c r="A13" s="7"/>
      <c r="B13" s="15">
        <f>AVERAGE(B12,B14)</f>
        <v>25.136669515173942</v>
      </c>
      <c r="C13" s="15">
        <v>30.951614623570627</v>
      </c>
      <c r="D13" s="5"/>
      <c r="F13" s="5"/>
      <c r="G13" s="5"/>
      <c r="H13" s="5"/>
      <c r="I13" s="5"/>
      <c r="J13" s="5"/>
      <c r="K13" s="5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x14ac:dyDescent="0.15">
      <c r="A14" s="7"/>
      <c r="B14" s="15">
        <v>25.176108612836309</v>
      </c>
      <c r="C14" s="15">
        <v>31.418770181389974</v>
      </c>
      <c r="D14" s="5"/>
      <c r="F14" s="5"/>
      <c r="G14" s="5"/>
      <c r="H14" s="5"/>
      <c r="I14" s="5"/>
      <c r="J14" s="5"/>
      <c r="K14" s="5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x14ac:dyDescent="0.15">
      <c r="A15" s="7" t="s">
        <v>7</v>
      </c>
      <c r="B15" s="15">
        <f>AVERAGE(B16:B17)</f>
        <v>25.943354238936699</v>
      </c>
      <c r="C15" s="15">
        <f>AVERAGE(C16:C17)</f>
        <v>29.530243784324444</v>
      </c>
      <c r="D15" s="5"/>
      <c r="F15" s="5"/>
      <c r="G15" s="5"/>
      <c r="H15" s="5"/>
      <c r="I15" s="5"/>
      <c r="J15" s="5"/>
      <c r="K15" s="5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x14ac:dyDescent="0.15">
      <c r="A16" s="7"/>
      <c r="B16" s="15">
        <v>26.074566967205666</v>
      </c>
      <c r="C16" s="15">
        <v>29.516627174595865</v>
      </c>
      <c r="D16" s="5"/>
      <c r="F16" s="5"/>
      <c r="G16" s="5"/>
      <c r="H16" s="5"/>
      <c r="I16" s="5"/>
      <c r="J16" s="5"/>
      <c r="K16" s="5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x14ac:dyDescent="0.15">
      <c r="A17" s="7"/>
      <c r="B17" s="15">
        <v>25.812141510667733</v>
      </c>
      <c r="C17" s="15">
        <v>29.543860394053024</v>
      </c>
      <c r="D17" s="5"/>
      <c r="F17" s="5"/>
      <c r="G17" s="5"/>
      <c r="H17" s="5"/>
      <c r="I17" s="5"/>
      <c r="J17" s="5"/>
      <c r="K17" s="5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x14ac:dyDescent="0.15">
      <c r="A18" s="7" t="s">
        <v>8</v>
      </c>
      <c r="B18" s="15">
        <f>AVERAGE(B19:B20)</f>
        <v>27.800838795630568</v>
      </c>
      <c r="C18" s="15">
        <f>AVERAGE(C19:C20)</f>
        <v>30.675180291942603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>
        <v>1</v>
      </c>
      <c r="Q18" s="5">
        <v>5.2473006911803689E-3</v>
      </c>
      <c r="R18" s="1"/>
      <c r="S18" s="1"/>
      <c r="T18" s="1"/>
      <c r="U18" s="1"/>
      <c r="V18" s="1"/>
    </row>
    <row r="19" spans="1:22" ht="15" x14ac:dyDescent="0.25">
      <c r="A19" s="13"/>
      <c r="B19" s="15">
        <v>27.655710736588595</v>
      </c>
      <c r="C19" s="15">
        <v>30.690051580706346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>
        <v>1</v>
      </c>
      <c r="Q19" s="1">
        <v>1.2760680742381285E-2</v>
      </c>
      <c r="R19" s="1"/>
      <c r="S19" s="1"/>
      <c r="T19" s="1"/>
      <c r="U19" s="1"/>
      <c r="V19" s="1"/>
    </row>
    <row r="20" spans="1:22" ht="15" x14ac:dyDescent="0.25">
      <c r="A20" s="13"/>
      <c r="B20" s="15">
        <v>27.945966854672541</v>
      </c>
      <c r="C20" s="15">
        <v>30.660309003178863</v>
      </c>
      <c r="N20" s="1"/>
      <c r="O20" s="1"/>
      <c r="P20" s="1">
        <v>1</v>
      </c>
      <c r="Q20" s="1">
        <v>9.0039907167808273E-3</v>
      </c>
      <c r="R20" s="1"/>
      <c r="S20" s="1"/>
      <c r="T20" s="1"/>
      <c r="U20" s="1"/>
      <c r="V20" s="1"/>
    </row>
    <row r="21" spans="1:22" x14ac:dyDescent="0.15">
      <c r="N21" s="1"/>
      <c r="O21" s="1"/>
      <c r="P21" s="1">
        <v>2</v>
      </c>
      <c r="Q21" s="1">
        <v>0.10980248381728226</v>
      </c>
      <c r="R21" s="1"/>
      <c r="S21" s="1"/>
      <c r="T21" s="1"/>
      <c r="U21" s="1"/>
      <c r="V21" s="1"/>
    </row>
    <row r="22" spans="1:22" x14ac:dyDescent="0.15">
      <c r="N22" s="1"/>
      <c r="O22" s="1"/>
      <c r="P22" s="1">
        <v>2</v>
      </c>
      <c r="Q22" s="1">
        <v>8.3224323854208804E-2</v>
      </c>
      <c r="R22" s="1"/>
      <c r="S22" s="1"/>
      <c r="T22" s="1"/>
      <c r="U22" s="1"/>
      <c r="V22" s="1"/>
    </row>
    <row r="23" spans="1:22" x14ac:dyDescent="0.15">
      <c r="N23" s="1"/>
      <c r="O23" s="1"/>
      <c r="P23" s="1">
        <v>2</v>
      </c>
      <c r="Q23" s="1">
        <v>0.13638064378035572</v>
      </c>
      <c r="R23" s="1"/>
      <c r="S23" s="1"/>
      <c r="T23" s="1"/>
      <c r="U23" s="1"/>
      <c r="V23" s="1"/>
    </row>
    <row r="24" spans="1:22" x14ac:dyDescent="0.15">
      <c r="C24" s="1"/>
      <c r="D24" s="1"/>
      <c r="E24" s="4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x14ac:dyDescent="0.15">
      <c r="C25" s="1"/>
      <c r="D25" s="1"/>
      <c r="E25" s="4"/>
      <c r="F25" s="1"/>
      <c r="G25" s="1"/>
      <c r="H25" s="1"/>
      <c r="I25" s="1"/>
      <c r="J25" s="1"/>
      <c r="K25" s="1"/>
      <c r="L25" s="1"/>
      <c r="M25" s="2" t="s">
        <v>46</v>
      </c>
      <c r="N25" s="2" t="s">
        <v>47</v>
      </c>
      <c r="O25" s="1"/>
      <c r="P25" s="1"/>
      <c r="Q25" s="1"/>
      <c r="R25" s="1"/>
      <c r="S25" s="1"/>
      <c r="T25" s="1"/>
      <c r="U25" s="1"/>
      <c r="V25" s="1"/>
    </row>
    <row r="26" spans="1:22" x14ac:dyDescent="0.15">
      <c r="C26" s="2"/>
      <c r="D26" s="2" t="s">
        <v>48</v>
      </c>
      <c r="E26" s="3" t="s">
        <v>49</v>
      </c>
      <c r="F26" s="2" t="s">
        <v>14</v>
      </c>
      <c r="G26" s="2">
        <v>25.986630066150088</v>
      </c>
      <c r="H26" s="2">
        <f>AVERAGE(G26:G28)</f>
        <v>26.0460966094093</v>
      </c>
      <c r="I26" s="2" t="s">
        <v>15</v>
      </c>
      <c r="J26" s="2">
        <v>31.880628042883309</v>
      </c>
      <c r="K26" s="2">
        <f>AVERAGE(J26:J28)</f>
        <v>31.634852748418709</v>
      </c>
      <c r="L26" s="2">
        <f>K26-H26</f>
        <v>5.5887561390094085</v>
      </c>
      <c r="M26" s="2">
        <f>POWER(2,-L26)</f>
        <v>2.0778623011538402E-2</v>
      </c>
      <c r="N26" s="1">
        <f>AVERAGE(M26,M29,M42)</f>
        <v>1.6108963248702413E-2</v>
      </c>
      <c r="O26" s="1"/>
      <c r="P26" s="1"/>
      <c r="Q26" s="1"/>
      <c r="R26" s="1"/>
      <c r="S26" s="1"/>
      <c r="T26" s="1"/>
      <c r="U26" s="1"/>
      <c r="V26" s="1"/>
    </row>
    <row r="27" spans="1:22" x14ac:dyDescent="0.15">
      <c r="C27" s="2"/>
      <c r="D27" s="2"/>
      <c r="E27" s="3"/>
      <c r="F27" s="2" t="s">
        <v>16</v>
      </c>
      <c r="G27" s="2">
        <v>26.038701956193826</v>
      </c>
      <c r="H27" s="2"/>
      <c r="I27" s="2" t="s">
        <v>17</v>
      </c>
      <c r="J27" s="2">
        <v>31.379335916237789</v>
      </c>
      <c r="K27" s="2"/>
      <c r="L27" s="2"/>
      <c r="M27" s="2"/>
      <c r="N27" s="1"/>
      <c r="O27" s="1"/>
      <c r="P27" s="1"/>
      <c r="Q27" s="1"/>
      <c r="R27" s="1"/>
      <c r="S27" s="1"/>
      <c r="T27" s="1"/>
      <c r="U27" s="1"/>
      <c r="V27" s="1"/>
    </row>
    <row r="28" spans="1:22" x14ac:dyDescent="0.15">
      <c r="C28" s="2"/>
      <c r="D28" s="2"/>
      <c r="E28" s="3"/>
      <c r="F28" s="2" t="s">
        <v>18</v>
      </c>
      <c r="G28" s="2">
        <v>26.112957805883973</v>
      </c>
      <c r="H28" s="2"/>
      <c r="I28" s="2" t="s">
        <v>19</v>
      </c>
      <c r="J28" s="2">
        <v>31.644594286135032</v>
      </c>
      <c r="K28" s="2"/>
      <c r="L28" s="2"/>
      <c r="M28" s="2"/>
      <c r="N28" s="1"/>
      <c r="O28" s="1"/>
      <c r="P28" s="1"/>
      <c r="Q28" s="1"/>
      <c r="R28" s="1"/>
      <c r="S28" s="1"/>
      <c r="T28" s="1"/>
      <c r="U28" s="1"/>
      <c r="V28" s="1"/>
    </row>
    <row r="29" spans="1:22" x14ac:dyDescent="0.15">
      <c r="C29" s="2"/>
      <c r="D29" s="2" t="s">
        <v>50</v>
      </c>
      <c r="E29" s="3" t="s">
        <v>51</v>
      </c>
      <c r="F29" s="2" t="s">
        <v>20</v>
      </c>
      <c r="G29" s="2">
        <f>AVERAGE(G30:G31)</f>
        <v>25.683785975108606</v>
      </c>
      <c r="H29" s="2">
        <f>AVERAGE(G29:G31)</f>
        <v>25.683785975108606</v>
      </c>
      <c r="I29" s="2" t="s">
        <v>21</v>
      </c>
      <c r="J29" s="2">
        <v>32.120006279386139</v>
      </c>
      <c r="K29" s="2">
        <f>AVERAGE(J29:J31)</f>
        <v>31.980438061071638</v>
      </c>
      <c r="L29" s="2">
        <f>K29-H29</f>
        <v>6.2966520859630322</v>
      </c>
      <c r="M29" s="2">
        <f>POWER(2,-L29)</f>
        <v>1.272092962070105E-2</v>
      </c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15">
      <c r="C30" s="2"/>
      <c r="D30" s="2"/>
      <c r="E30" s="3"/>
      <c r="F30" s="2" t="s">
        <v>22</v>
      </c>
      <c r="G30" s="2">
        <v>25.420095840219911</v>
      </c>
      <c r="H30" s="2"/>
      <c r="I30" s="2" t="s">
        <v>23</v>
      </c>
      <c r="J30" s="2">
        <v>31.840869842757137</v>
      </c>
      <c r="K30" s="2"/>
      <c r="L30" s="2"/>
      <c r="M30" s="2"/>
      <c r="N30" s="1"/>
      <c r="O30" s="1"/>
      <c r="P30" s="1"/>
      <c r="Q30" s="1"/>
      <c r="R30" s="1"/>
      <c r="S30" s="1"/>
      <c r="T30" s="1"/>
      <c r="U30" s="1"/>
      <c r="V30" s="1"/>
    </row>
    <row r="31" spans="1:22" x14ac:dyDescent="0.15">
      <c r="C31" s="2"/>
      <c r="D31" s="2"/>
      <c r="E31" s="3"/>
      <c r="F31" s="2" t="s">
        <v>24</v>
      </c>
      <c r="G31" s="2">
        <v>25.947476109997304</v>
      </c>
      <c r="H31" s="2"/>
      <c r="I31" s="2" t="s">
        <v>25</v>
      </c>
      <c r="J31" s="2">
        <f>AVERAGE(J29:J30)</f>
        <v>31.980438061071638</v>
      </c>
      <c r="K31" s="2"/>
      <c r="L31" s="2"/>
      <c r="M31" s="2"/>
      <c r="N31" s="1"/>
      <c r="O31" s="1"/>
      <c r="P31" s="1"/>
      <c r="Q31" s="1"/>
      <c r="R31" s="1"/>
      <c r="S31" s="1"/>
      <c r="T31" s="1"/>
      <c r="U31" s="1"/>
      <c r="V31" s="1"/>
    </row>
    <row r="32" spans="1:22" x14ac:dyDescent="0.15">
      <c r="C32" s="2"/>
      <c r="D32" s="2" t="s">
        <v>52</v>
      </c>
      <c r="E32" s="3" t="s">
        <v>53</v>
      </c>
      <c r="F32" s="2" t="s">
        <v>26</v>
      </c>
      <c r="G32" s="2">
        <v>25.097230417511572</v>
      </c>
      <c r="H32" s="2">
        <f>AVERAGE(G32:G34)</f>
        <v>25.136669515173942</v>
      </c>
      <c r="I32" s="2" t="s">
        <v>27</v>
      </c>
      <c r="J32" s="2">
        <v>30.199390995161814</v>
      </c>
      <c r="K32" s="2">
        <f>AVERAGE(J32:J34)</f>
        <v>30.856591933374137</v>
      </c>
      <c r="L32" s="2">
        <f>K32-H32</f>
        <v>5.7199224182001949</v>
      </c>
      <c r="M32" s="2">
        <f>POWER(2,-L32)</f>
        <v>1.897281531587746E-2</v>
      </c>
      <c r="N32" s="1">
        <f>AVERAGE(M32,M35,M38)</f>
        <v>7.9523537397202665E-2</v>
      </c>
      <c r="O32" s="1"/>
      <c r="P32" s="1"/>
      <c r="Q32" s="1"/>
      <c r="R32" s="1"/>
      <c r="S32" s="1"/>
      <c r="T32" s="1"/>
      <c r="U32" s="1"/>
      <c r="V32" s="1"/>
    </row>
    <row r="33" spans="2:22" x14ac:dyDescent="0.15">
      <c r="C33" s="2"/>
      <c r="D33" s="2"/>
      <c r="E33" s="3"/>
      <c r="F33" s="2" t="s">
        <v>28</v>
      </c>
      <c r="G33" s="2"/>
      <c r="H33" s="2"/>
      <c r="I33" s="2" t="s">
        <v>29</v>
      </c>
      <c r="J33" s="2">
        <v>30.951614623570627</v>
      </c>
      <c r="K33" s="2"/>
      <c r="L33" s="2"/>
      <c r="M33" s="2"/>
      <c r="N33" s="1"/>
      <c r="O33" s="1"/>
      <c r="P33" s="1"/>
      <c r="Q33" s="1"/>
      <c r="R33" s="1"/>
      <c r="S33" s="1"/>
      <c r="T33" s="1"/>
      <c r="U33" s="1"/>
      <c r="V33" s="1"/>
    </row>
    <row r="34" spans="2:22" x14ac:dyDescent="0.15">
      <c r="C34" s="2"/>
      <c r="D34" s="2"/>
      <c r="E34" s="3"/>
      <c r="F34" s="2" t="s">
        <v>30</v>
      </c>
      <c r="G34" s="2">
        <v>25.176108612836309</v>
      </c>
      <c r="H34" s="2"/>
      <c r="I34" s="2" t="s">
        <v>31</v>
      </c>
      <c r="J34" s="2">
        <v>31.418770181389974</v>
      </c>
      <c r="K34" s="2"/>
      <c r="L34" s="2"/>
      <c r="M34" s="2"/>
      <c r="N34" s="1"/>
      <c r="O34" s="1"/>
      <c r="P34" s="1">
        <v>3.8200000000000003</v>
      </c>
      <c r="Q34" s="1"/>
      <c r="R34" s="1"/>
      <c r="S34" s="1"/>
      <c r="T34" s="1"/>
      <c r="U34" s="1"/>
      <c r="V34" s="1"/>
    </row>
    <row r="35" spans="2:22" x14ac:dyDescent="0.15">
      <c r="B35" s="1"/>
      <c r="C35" s="2"/>
      <c r="D35" s="2" t="s">
        <v>32</v>
      </c>
      <c r="E35" s="3" t="s">
        <v>33</v>
      </c>
      <c r="F35" s="2" t="s">
        <v>34</v>
      </c>
      <c r="G35" s="2"/>
      <c r="H35" s="2">
        <f>AVERAGE(G36:G37)</f>
        <v>25.943354238936699</v>
      </c>
      <c r="I35" s="2" t="s">
        <v>35</v>
      </c>
      <c r="J35" s="2">
        <f>AVERAGE(J36:J37)</f>
        <v>29.530243784324444</v>
      </c>
      <c r="K35" s="2">
        <f>AVERAGE(J35:J37)</f>
        <v>29.530243784324444</v>
      </c>
      <c r="L35" s="2">
        <f>K35-H35</f>
        <v>3.586889545387745</v>
      </c>
      <c r="M35" s="2">
        <f>POWER(2,-L35)</f>
        <v>8.3222097175574217E-2</v>
      </c>
      <c r="N35" s="1"/>
      <c r="O35" s="1"/>
      <c r="P35" s="1">
        <v>21.766666666666666</v>
      </c>
      <c r="Q35" s="1"/>
      <c r="R35" s="1"/>
      <c r="S35" s="1"/>
      <c r="T35" s="1"/>
      <c r="U35" s="1"/>
      <c r="V35" s="1"/>
    </row>
    <row r="36" spans="2:22" x14ac:dyDescent="0.15">
      <c r="B36" s="2"/>
      <c r="C36" s="2"/>
      <c r="D36" s="2"/>
      <c r="E36" s="3"/>
      <c r="F36" s="2" t="s">
        <v>36</v>
      </c>
      <c r="G36" s="2">
        <v>26.074566967205666</v>
      </c>
      <c r="H36" s="2"/>
      <c r="I36" s="2" t="s">
        <v>37</v>
      </c>
      <c r="J36" s="2">
        <v>29.516627174595865</v>
      </c>
      <c r="K36" s="2"/>
      <c r="L36" s="2"/>
      <c r="M36" s="2"/>
      <c r="N36" s="1"/>
      <c r="O36" s="1"/>
      <c r="P36" s="1">
        <f>P35/P34</f>
        <v>5.6980802792321112</v>
      </c>
      <c r="Q36" s="1"/>
      <c r="R36" s="1"/>
      <c r="S36" s="1"/>
      <c r="T36" s="1"/>
      <c r="U36" s="1"/>
      <c r="V36" s="1"/>
    </row>
    <row r="37" spans="2:22" x14ac:dyDescent="0.15">
      <c r="B37" s="1"/>
      <c r="C37" s="2"/>
      <c r="D37" s="2"/>
      <c r="E37" s="3"/>
      <c r="F37" s="2" t="s">
        <v>38</v>
      </c>
      <c r="G37" s="2">
        <v>25.812141510667733</v>
      </c>
      <c r="H37" s="2"/>
      <c r="I37" s="2" t="s">
        <v>39</v>
      </c>
      <c r="J37" s="2">
        <v>29.543860394053024</v>
      </c>
      <c r="K37" s="2"/>
      <c r="L37" s="2"/>
      <c r="M37" s="2"/>
      <c r="N37" s="1"/>
      <c r="O37" s="1"/>
      <c r="P37" s="1"/>
      <c r="Q37" s="1"/>
      <c r="R37" s="1"/>
      <c r="S37" s="1"/>
      <c r="T37" s="1"/>
      <c r="U37" s="1"/>
      <c r="V37" s="1"/>
    </row>
    <row r="38" spans="2:22" ht="14.25" thickBot="1" x14ac:dyDescent="0.2">
      <c r="B38" s="1"/>
      <c r="C38" s="2"/>
      <c r="D38" s="2" t="s">
        <v>54</v>
      </c>
      <c r="E38" s="3" t="s">
        <v>55</v>
      </c>
      <c r="F38" s="2" t="s">
        <v>40</v>
      </c>
      <c r="G38" s="2"/>
      <c r="H38" s="2">
        <f>AVERAGE(G39:G40)</f>
        <v>27.800838795630568</v>
      </c>
      <c r="I38" s="2" t="s">
        <v>41</v>
      </c>
      <c r="J38" s="2">
        <f>AVERAGE(J39:J40)</f>
        <v>30.675180291942603</v>
      </c>
      <c r="K38" s="2">
        <f>AVERAGE(J38:J40)</f>
        <v>30.675180291942606</v>
      </c>
      <c r="L38" s="2">
        <f>K38-H38</f>
        <v>2.8743414963120379</v>
      </c>
      <c r="M38" s="2">
        <f>POWER(2,-L38)</f>
        <v>0.13637569970015631</v>
      </c>
      <c r="N38" s="1"/>
      <c r="O38" s="1"/>
      <c r="P38" s="1"/>
      <c r="Q38" s="1"/>
      <c r="R38" s="2" t="s">
        <v>0</v>
      </c>
      <c r="S38" s="1"/>
      <c r="T38" s="1"/>
      <c r="U38" s="2" t="s">
        <v>1</v>
      </c>
      <c r="V38" s="1"/>
    </row>
    <row r="39" spans="2:22" ht="15" thickBot="1" x14ac:dyDescent="0.2">
      <c r="B39" s="2"/>
      <c r="C39" s="2"/>
      <c r="D39" s="2"/>
      <c r="E39" s="3"/>
      <c r="F39" s="2" t="s">
        <v>42</v>
      </c>
      <c r="G39" s="2">
        <v>27.655710736588595</v>
      </c>
      <c r="H39" s="2"/>
      <c r="I39" s="2" t="s">
        <v>43</v>
      </c>
      <c r="J39" s="2">
        <v>30.690051580706346</v>
      </c>
      <c r="K39" s="2"/>
      <c r="L39" s="2"/>
      <c r="M39" s="2"/>
      <c r="N39" s="1"/>
      <c r="O39" s="1"/>
      <c r="P39" s="1"/>
      <c r="Q39" s="2" t="s">
        <v>2</v>
      </c>
      <c r="R39" s="8">
        <v>3.67</v>
      </c>
      <c r="S39" s="9">
        <v>2.99</v>
      </c>
      <c r="T39" s="10">
        <v>4.8</v>
      </c>
      <c r="U39" s="1">
        <f>AVERAGE(R39:T39)</f>
        <v>3.8200000000000003</v>
      </c>
      <c r="V39" s="1"/>
    </row>
    <row r="40" spans="2:22" ht="15" thickBot="1" x14ac:dyDescent="0.2">
      <c r="B40" s="1"/>
      <c r="C40" s="2"/>
      <c r="D40" s="2"/>
      <c r="E40" s="3"/>
      <c r="F40" s="2" t="s">
        <v>44</v>
      </c>
      <c r="G40" s="2">
        <v>27.945966854672541</v>
      </c>
      <c r="H40" s="2"/>
      <c r="I40" s="2" t="s">
        <v>45</v>
      </c>
      <c r="J40" s="2">
        <v>30.660309003178863</v>
      </c>
      <c r="K40" s="2"/>
      <c r="L40" s="2"/>
      <c r="M40" s="2"/>
      <c r="N40" s="1"/>
      <c r="O40" s="1"/>
      <c r="P40" s="1"/>
      <c r="Q40" s="2" t="s">
        <v>3</v>
      </c>
      <c r="R40" s="8">
        <v>20.7</v>
      </c>
      <c r="S40" s="9">
        <v>9.07</v>
      </c>
      <c r="T40" s="10">
        <v>35.53</v>
      </c>
      <c r="U40" s="1">
        <f>AVERAGE(R40:T40)</f>
        <v>21.766666666666666</v>
      </c>
      <c r="V40" s="1"/>
    </row>
    <row r="41" spans="2:22" x14ac:dyDescent="0.15">
      <c r="B41" s="1"/>
      <c r="C41" s="2"/>
      <c r="D41" s="2"/>
      <c r="E41" s="3"/>
      <c r="F41" s="2"/>
      <c r="G41" s="2"/>
      <c r="H41" s="2"/>
      <c r="I41" s="2"/>
      <c r="J41" s="2"/>
      <c r="K41" s="2"/>
      <c r="L41" s="2"/>
      <c r="M41" s="2"/>
      <c r="N41" s="1"/>
      <c r="O41" s="1"/>
      <c r="P41" s="1"/>
      <c r="Q41" s="1"/>
      <c r="R41" s="1"/>
      <c r="S41" s="1"/>
      <c r="T41" s="1"/>
      <c r="U41" s="1"/>
      <c r="V41" s="1"/>
    </row>
    <row r="42" spans="2:22" x14ac:dyDescent="0.15">
      <c r="B42" s="2"/>
      <c r="C42" s="1"/>
      <c r="D42" s="5" t="s">
        <v>56</v>
      </c>
      <c r="E42" s="4"/>
      <c r="F42" s="1"/>
      <c r="G42" s="1">
        <v>25.363630000000001</v>
      </c>
      <c r="H42" s="1">
        <f>AVERAGE(G42:G44)</f>
        <v>25.562690000000003</v>
      </c>
      <c r="I42" s="1"/>
      <c r="J42" s="1">
        <v>31.84233</v>
      </c>
      <c r="K42" s="1">
        <f>AVERAGE(J42:J44)</f>
        <v>31.638286666666669</v>
      </c>
      <c r="L42" s="1">
        <f>K42-H42</f>
        <v>6.0755966666666659</v>
      </c>
      <c r="M42" s="1">
        <f>POWER(2,-L42)</f>
        <v>1.4827337113867791E-2</v>
      </c>
      <c r="N42" s="1"/>
      <c r="O42" s="1"/>
      <c r="P42" s="1"/>
      <c r="Q42" s="1"/>
      <c r="R42" s="1"/>
      <c r="S42" s="1"/>
      <c r="T42" s="1"/>
      <c r="U42" s="1"/>
      <c r="V42" s="1"/>
    </row>
    <row r="43" spans="2:22" x14ac:dyDescent="0.15">
      <c r="C43" s="1"/>
      <c r="D43" s="1"/>
      <c r="E43" s="4"/>
      <c r="F43" s="1"/>
      <c r="G43" s="1">
        <v>25.76322</v>
      </c>
      <c r="H43" s="1"/>
      <c r="I43" s="1"/>
      <c r="J43" s="1">
        <v>31.68121</v>
      </c>
      <c r="K43" s="1"/>
      <c r="L43" s="1"/>
      <c r="M43" s="1"/>
      <c r="N43" s="1"/>
      <c r="O43" s="1"/>
    </row>
    <row r="44" spans="2:22" x14ac:dyDescent="0.15">
      <c r="C44" s="1"/>
      <c r="D44" s="2"/>
      <c r="E44" s="3"/>
      <c r="F44" s="1"/>
      <c r="G44" s="1">
        <v>25.561219999999999</v>
      </c>
      <c r="H44" s="1"/>
      <c r="I44" s="1"/>
      <c r="J44" s="1">
        <v>31.39132</v>
      </c>
      <c r="K44" s="1"/>
      <c r="L44" s="1"/>
      <c r="M44" s="1"/>
      <c r="N44" s="1"/>
      <c r="O44" s="1"/>
    </row>
    <row r="45" spans="2:22" x14ac:dyDescent="0.15">
      <c r="C45" s="1"/>
      <c r="D45" s="1"/>
      <c r="E45" s="4"/>
      <c r="F45" s="1"/>
      <c r="G45" s="1"/>
      <c r="H45" s="1"/>
      <c r="I45" s="1"/>
      <c r="J45" s="1"/>
      <c r="K45" s="1"/>
      <c r="L45" s="1"/>
      <c r="M45" s="1"/>
      <c r="N45" s="1"/>
      <c r="O45" s="1"/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workbookViewId="0">
      <selection activeCell="F12" sqref="F12"/>
    </sheetView>
  </sheetViews>
  <sheetFormatPr defaultRowHeight="13.5" x14ac:dyDescent="0.15"/>
  <cols>
    <col min="1" max="1" width="16.625" customWidth="1"/>
    <col min="2" max="2" width="12.75" customWidth="1"/>
    <col min="3" max="3" width="10.75" customWidth="1"/>
  </cols>
  <sheetData>
    <row r="1" spans="1:15" ht="15" x14ac:dyDescent="0.25">
      <c r="A1" s="13" t="s">
        <v>57</v>
      </c>
    </row>
    <row r="2" spans="1:15" ht="15" x14ac:dyDescent="0.25">
      <c r="A2" s="13" t="s">
        <v>12</v>
      </c>
      <c r="B2" s="11" t="s">
        <v>9</v>
      </c>
      <c r="C2" s="14" t="s">
        <v>58</v>
      </c>
    </row>
    <row r="3" spans="1:15" x14ac:dyDescent="0.15">
      <c r="A3" s="7" t="s">
        <v>4</v>
      </c>
      <c r="B3" s="36">
        <v>27.815594544011336</v>
      </c>
      <c r="C3" s="36">
        <v>28.622230953873306</v>
      </c>
    </row>
    <row r="4" spans="1:15" ht="15" x14ac:dyDescent="0.25">
      <c r="A4" s="13"/>
      <c r="B4" s="36">
        <v>27.291679803373086</v>
      </c>
      <c r="C4" s="36">
        <v>29.166816288129635</v>
      </c>
    </row>
    <row r="5" spans="1:15" ht="15" x14ac:dyDescent="0.25">
      <c r="A5" s="13"/>
      <c r="B5" s="36">
        <v>27.688994769842754</v>
      </c>
      <c r="C5" s="36">
        <v>29.296144354362983</v>
      </c>
      <c r="E5" s="1"/>
      <c r="F5" s="4"/>
      <c r="G5" s="17"/>
      <c r="H5" s="18"/>
      <c r="I5" s="17"/>
      <c r="J5" s="18"/>
      <c r="K5" s="18"/>
      <c r="L5" s="18"/>
      <c r="M5" s="18"/>
      <c r="N5" s="18"/>
      <c r="O5" s="19"/>
    </row>
    <row r="6" spans="1:15" x14ac:dyDescent="0.15">
      <c r="A6" s="7" t="s">
        <v>5</v>
      </c>
      <c r="B6" s="36">
        <v>26.5482931314694</v>
      </c>
      <c r="C6" s="36">
        <v>28.044499795276483</v>
      </c>
      <c r="E6" s="5"/>
      <c r="F6" s="6"/>
      <c r="G6" s="20"/>
      <c r="H6" s="21"/>
      <c r="I6" s="22"/>
      <c r="J6" s="21"/>
      <c r="K6" s="21"/>
      <c r="L6" s="21"/>
      <c r="M6" s="21"/>
      <c r="N6" s="23"/>
      <c r="O6" s="24"/>
    </row>
    <row r="7" spans="1:15" ht="15" x14ac:dyDescent="0.25">
      <c r="A7" s="13"/>
      <c r="B7" s="36">
        <v>27.41534526556676</v>
      </c>
      <c r="C7" s="36">
        <v>29.21804586529187</v>
      </c>
      <c r="E7" s="5"/>
      <c r="F7" s="6"/>
      <c r="G7" s="20"/>
      <c r="H7" s="21"/>
      <c r="I7" s="20"/>
      <c r="J7" s="21"/>
      <c r="K7" s="21"/>
      <c r="L7" s="21"/>
      <c r="M7" s="21"/>
      <c r="N7" s="21"/>
      <c r="O7" s="24"/>
    </row>
    <row r="8" spans="1:15" ht="15" x14ac:dyDescent="0.25">
      <c r="A8" s="13"/>
      <c r="B8" s="36">
        <v>26.977551276832163</v>
      </c>
      <c r="C8" s="36">
        <v>29.131165493466039</v>
      </c>
      <c r="E8" s="5"/>
      <c r="F8" s="6"/>
      <c r="G8" s="20"/>
      <c r="H8" s="21"/>
      <c r="I8" s="20"/>
      <c r="J8" s="21"/>
      <c r="K8" s="21"/>
      <c r="L8" s="21"/>
      <c r="M8" s="21"/>
      <c r="N8" s="21"/>
      <c r="O8" s="24"/>
    </row>
    <row r="9" spans="1:15" x14ac:dyDescent="0.15">
      <c r="A9" s="7" t="s">
        <v>13</v>
      </c>
      <c r="B9" s="7">
        <v>27.12</v>
      </c>
      <c r="C9" s="7">
        <v>28.26</v>
      </c>
      <c r="E9" s="5"/>
      <c r="F9" s="6"/>
      <c r="G9" s="20"/>
      <c r="H9" s="21"/>
      <c r="I9" s="22"/>
      <c r="J9" s="21"/>
      <c r="K9" s="21"/>
      <c r="L9" s="21"/>
      <c r="M9" s="21"/>
      <c r="N9" s="21"/>
      <c r="O9" s="24"/>
    </row>
    <row r="10" spans="1:15" ht="15" x14ac:dyDescent="0.25">
      <c r="A10" s="13"/>
      <c r="B10" s="7">
        <v>26.78</v>
      </c>
      <c r="C10" s="7">
        <v>28.45</v>
      </c>
      <c r="E10" s="5"/>
      <c r="F10" s="6"/>
      <c r="G10" s="20"/>
      <c r="H10" s="21"/>
      <c r="I10" s="20"/>
      <c r="J10" s="21"/>
      <c r="K10" s="21"/>
      <c r="L10" s="21"/>
      <c r="M10" s="21"/>
      <c r="N10" s="21"/>
      <c r="O10" s="24"/>
    </row>
    <row r="11" spans="1:15" ht="15" x14ac:dyDescent="0.25">
      <c r="A11" s="13"/>
      <c r="B11" s="7">
        <v>26.46</v>
      </c>
      <c r="C11" s="7">
        <v>28.33</v>
      </c>
      <c r="E11" s="5"/>
      <c r="F11" s="6"/>
      <c r="G11" s="20"/>
      <c r="H11" s="21"/>
      <c r="I11" s="20"/>
      <c r="J11" s="21"/>
      <c r="K11" s="21"/>
      <c r="L11" s="21"/>
      <c r="M11" s="21"/>
      <c r="N11" s="21"/>
      <c r="O11" s="24"/>
    </row>
    <row r="12" spans="1:15" x14ac:dyDescent="0.15">
      <c r="A12" s="7" t="s">
        <v>6</v>
      </c>
      <c r="B12" s="36">
        <v>26.237899962452701</v>
      </c>
      <c r="C12" s="36">
        <v>27.455272392150231</v>
      </c>
      <c r="E12" s="5"/>
      <c r="F12" s="6"/>
      <c r="G12" s="20"/>
      <c r="H12" s="21"/>
      <c r="I12" s="22"/>
      <c r="J12" s="21"/>
      <c r="K12" s="21"/>
      <c r="L12" s="21"/>
      <c r="M12" s="21"/>
      <c r="N12" s="23"/>
      <c r="O12" s="24"/>
    </row>
    <row r="13" spans="1:15" x14ac:dyDescent="0.15">
      <c r="A13" s="7"/>
      <c r="B13" s="36">
        <v>25.918673311041797</v>
      </c>
      <c r="C13" s="36">
        <v>27.946712843296542</v>
      </c>
      <c r="E13" s="5"/>
      <c r="F13" s="6"/>
      <c r="G13" s="20"/>
      <c r="H13" s="21"/>
      <c r="I13" s="20"/>
      <c r="J13" s="21"/>
      <c r="K13" s="21"/>
      <c r="L13" s="21"/>
      <c r="M13" s="21"/>
      <c r="N13" s="21"/>
      <c r="O13" s="24"/>
    </row>
    <row r="14" spans="1:15" x14ac:dyDescent="0.15">
      <c r="A14" s="7"/>
      <c r="B14" s="36">
        <v>25.592657127810902</v>
      </c>
      <c r="C14" s="36">
        <v>27.655092216507871</v>
      </c>
      <c r="E14" s="5"/>
      <c r="F14" s="6"/>
      <c r="G14" s="20"/>
      <c r="H14" s="21"/>
      <c r="I14" s="20"/>
      <c r="J14" s="21"/>
      <c r="K14" s="21"/>
      <c r="L14" s="21"/>
      <c r="M14" s="21"/>
      <c r="N14" s="21"/>
      <c r="O14" s="24"/>
    </row>
    <row r="15" spans="1:15" x14ac:dyDescent="0.15">
      <c r="A15" s="7" t="s">
        <v>7</v>
      </c>
      <c r="B15" s="36">
        <v>26.676071315387155</v>
      </c>
      <c r="C15" s="36">
        <v>28.037854079380569</v>
      </c>
      <c r="E15" s="5"/>
      <c r="F15" s="6"/>
      <c r="G15" s="20"/>
      <c r="H15" s="21"/>
      <c r="I15" s="22"/>
      <c r="J15" s="21"/>
      <c r="K15" s="21"/>
      <c r="L15" s="21"/>
      <c r="M15" s="21"/>
      <c r="N15" s="21"/>
      <c r="O15" s="24"/>
    </row>
    <row r="16" spans="1:15" x14ac:dyDescent="0.15">
      <c r="A16" s="7"/>
      <c r="B16" s="36">
        <v>26.597969296768039</v>
      </c>
      <c r="C16" s="36">
        <v>27.601588265000959</v>
      </c>
      <c r="E16" s="5"/>
      <c r="F16" s="6"/>
      <c r="G16" s="20"/>
      <c r="H16" s="21"/>
      <c r="I16" s="20"/>
      <c r="J16" s="21"/>
      <c r="K16" s="21"/>
      <c r="L16" s="21"/>
      <c r="M16" s="21"/>
      <c r="N16" s="21"/>
      <c r="O16" s="24"/>
    </row>
    <row r="17" spans="1:15" x14ac:dyDescent="0.15">
      <c r="A17" s="7"/>
      <c r="B17" s="36">
        <v>26.310616849292668</v>
      </c>
      <c r="C17" s="36">
        <v>27.614722390324392</v>
      </c>
      <c r="E17" s="5"/>
      <c r="F17" s="6"/>
      <c r="G17" s="20"/>
      <c r="H17" s="21"/>
      <c r="I17" s="20"/>
      <c r="J17" s="21"/>
      <c r="K17" s="21"/>
      <c r="L17" s="21"/>
      <c r="M17" s="21"/>
      <c r="N17" s="21"/>
      <c r="O17" s="24"/>
    </row>
    <row r="18" spans="1:15" x14ac:dyDescent="0.15">
      <c r="A18" s="7" t="s">
        <v>8</v>
      </c>
      <c r="B18" s="36">
        <v>28.414275539360496</v>
      </c>
      <c r="C18" s="36">
        <v>28.587685343632955</v>
      </c>
      <c r="E18" s="5"/>
      <c r="F18" s="6"/>
      <c r="G18" s="20"/>
      <c r="H18" s="21"/>
      <c r="I18" s="22"/>
      <c r="J18" s="21"/>
      <c r="K18" s="21"/>
      <c r="L18" s="21"/>
      <c r="M18" s="21"/>
      <c r="N18" s="21"/>
      <c r="O18" s="24"/>
    </row>
    <row r="19" spans="1:15" ht="15" x14ac:dyDescent="0.25">
      <c r="A19" s="13"/>
      <c r="B19" s="36">
        <v>28.357208405070168</v>
      </c>
      <c r="C19" s="36">
        <v>28.4710258478699</v>
      </c>
      <c r="E19" s="5"/>
      <c r="F19" s="6"/>
      <c r="G19" s="20"/>
      <c r="H19" s="21"/>
      <c r="I19" s="20"/>
      <c r="J19" s="21"/>
      <c r="K19" s="21"/>
      <c r="L19" s="21"/>
      <c r="M19" s="21"/>
      <c r="N19" s="21"/>
      <c r="O19" s="24"/>
    </row>
    <row r="20" spans="1:15" x14ac:dyDescent="0.15">
      <c r="B20" s="36">
        <v>28.233452097694656</v>
      </c>
      <c r="C20" s="36">
        <v>29.050340093105067</v>
      </c>
      <c r="E20" s="5"/>
      <c r="F20" s="6"/>
      <c r="G20" s="20"/>
      <c r="H20" s="21"/>
      <c r="I20" s="20"/>
      <c r="J20" s="21"/>
      <c r="K20" s="21"/>
      <c r="L20" s="21"/>
      <c r="M20" s="21"/>
      <c r="N20" s="21"/>
      <c r="O20" s="24"/>
    </row>
    <row r="21" spans="1:15" x14ac:dyDescent="0.15">
      <c r="E21" s="2"/>
      <c r="F21" s="3"/>
      <c r="G21" s="17"/>
      <c r="H21" s="18"/>
      <c r="I21" s="17"/>
      <c r="J21" s="18"/>
      <c r="K21" s="18"/>
      <c r="L21" s="18"/>
      <c r="M21" s="18"/>
      <c r="N21" s="18"/>
      <c r="O21" s="19"/>
    </row>
    <row r="22" spans="1:15" x14ac:dyDescent="0.15">
      <c r="E22" s="5"/>
      <c r="F22" s="25"/>
      <c r="G22" s="1"/>
      <c r="H22" s="1"/>
      <c r="I22" s="1"/>
      <c r="J22" s="1"/>
      <c r="K22" s="1"/>
      <c r="L22" s="1"/>
      <c r="M22" s="1"/>
      <c r="N22" s="1"/>
      <c r="O22" s="1"/>
    </row>
    <row r="23" spans="1:15" x14ac:dyDescent="0.15"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x14ac:dyDescent="0.15"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x14ac:dyDescent="0.15">
      <c r="E25" s="1"/>
      <c r="F25" s="4"/>
      <c r="G25" s="17"/>
      <c r="H25" s="18"/>
      <c r="I25" s="17"/>
      <c r="J25" s="18"/>
      <c r="K25" s="18"/>
      <c r="L25" s="18"/>
      <c r="M25" s="18"/>
      <c r="N25" s="18"/>
      <c r="O25" s="19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workbookViewId="0">
      <selection activeCell="C11" sqref="C11"/>
    </sheetView>
  </sheetViews>
  <sheetFormatPr defaultRowHeight="13.5" x14ac:dyDescent="0.15"/>
  <cols>
    <col min="2" max="2" width="12.625" customWidth="1"/>
    <col min="3" max="3" width="11.5" customWidth="1"/>
  </cols>
  <sheetData>
    <row r="1" spans="1:17" ht="15" x14ac:dyDescent="0.25">
      <c r="A1" s="13" t="s">
        <v>59</v>
      </c>
    </row>
    <row r="2" spans="1:17" ht="15" x14ac:dyDescent="0.25">
      <c r="A2" s="13" t="s">
        <v>12</v>
      </c>
      <c r="B2" s="11" t="s">
        <v>9</v>
      </c>
      <c r="C2" s="14" t="s">
        <v>60</v>
      </c>
    </row>
    <row r="3" spans="1:17" x14ac:dyDescent="0.15">
      <c r="A3" s="7" t="s">
        <v>4</v>
      </c>
      <c r="B3" s="36">
        <v>28.374989732360163</v>
      </c>
      <c r="C3" s="36">
        <f>AVERAGE(C4:C5)</f>
        <v>28.104873313319654</v>
      </c>
      <c r="G3" s="1"/>
      <c r="H3" s="1"/>
      <c r="I3" s="2"/>
      <c r="J3" s="1"/>
      <c r="K3" s="1"/>
      <c r="L3" s="2"/>
      <c r="M3" s="1"/>
      <c r="N3" s="1"/>
      <c r="O3" s="2"/>
      <c r="P3" s="2"/>
      <c r="Q3" s="2"/>
    </row>
    <row r="4" spans="1:17" ht="15" x14ac:dyDescent="0.25">
      <c r="A4" s="13"/>
      <c r="B4" s="36">
        <v>27.723108711910612</v>
      </c>
      <c r="C4" s="36">
        <v>28.132501334564338</v>
      </c>
      <c r="G4" s="26"/>
      <c r="H4" s="27"/>
      <c r="I4" s="17"/>
      <c r="J4" s="18"/>
      <c r="K4" s="28"/>
      <c r="L4" s="17"/>
      <c r="M4" s="18"/>
      <c r="N4" s="28"/>
      <c r="O4" s="29"/>
      <c r="P4" s="1"/>
      <c r="Q4" s="1"/>
    </row>
    <row r="5" spans="1:17" ht="15" x14ac:dyDescent="0.25">
      <c r="A5" s="13"/>
      <c r="B5" s="36">
        <v>27.261263708101346</v>
      </c>
      <c r="C5" s="36">
        <v>28.07724529207497</v>
      </c>
      <c r="G5" s="26"/>
      <c r="H5" s="27"/>
      <c r="I5" s="17"/>
      <c r="J5" s="18"/>
      <c r="K5" s="1"/>
      <c r="L5" s="17"/>
      <c r="M5" s="18"/>
      <c r="N5" s="1"/>
      <c r="O5" s="1"/>
      <c r="P5" s="1"/>
      <c r="Q5" s="1"/>
    </row>
    <row r="6" spans="1:17" x14ac:dyDescent="0.15">
      <c r="A6" s="7" t="s">
        <v>5</v>
      </c>
      <c r="B6" s="36">
        <v>26.155895554639393</v>
      </c>
      <c r="C6" s="36">
        <v>28.604376494884658</v>
      </c>
      <c r="G6" s="26"/>
      <c r="H6" s="27"/>
      <c r="I6" s="17"/>
      <c r="J6" s="18"/>
      <c r="K6" s="1"/>
      <c r="L6" s="17"/>
      <c r="M6" s="18"/>
      <c r="N6" s="1"/>
      <c r="O6" s="1"/>
      <c r="P6" s="1"/>
      <c r="Q6" s="1"/>
    </row>
    <row r="7" spans="1:17" ht="15" x14ac:dyDescent="0.25">
      <c r="A7" s="13"/>
      <c r="B7" s="36">
        <v>26.24913343520949</v>
      </c>
      <c r="C7" s="36">
        <v>28.653788947728437</v>
      </c>
      <c r="G7" s="26"/>
      <c r="H7" s="27"/>
      <c r="I7" s="17"/>
      <c r="J7" s="18"/>
      <c r="K7" s="28"/>
      <c r="L7" s="17"/>
      <c r="M7" s="18"/>
      <c r="N7" s="28"/>
      <c r="O7" s="29"/>
      <c r="P7" s="1"/>
      <c r="Q7" s="1"/>
    </row>
    <row r="8" spans="1:17" ht="15" x14ac:dyDescent="0.25">
      <c r="A8" s="13"/>
      <c r="B8" s="36">
        <v>26.298100489084678</v>
      </c>
      <c r="C8" s="36">
        <f>AVERAGE(C6:C7)</f>
        <v>28.629082721306546</v>
      </c>
      <c r="G8" s="26"/>
      <c r="H8" s="27"/>
      <c r="I8" s="17"/>
      <c r="J8" s="18"/>
      <c r="K8" s="1"/>
      <c r="L8" s="17"/>
      <c r="M8" s="18"/>
      <c r="N8" s="1"/>
      <c r="O8" s="1"/>
      <c r="P8" s="1"/>
      <c r="Q8" s="1"/>
    </row>
    <row r="9" spans="1:17" x14ac:dyDescent="0.15">
      <c r="A9" s="7" t="s">
        <v>13</v>
      </c>
      <c r="B9" s="36">
        <v>27.768013197075437</v>
      </c>
      <c r="C9" s="36">
        <f>AVERAGE(C10:C11)</f>
        <v>29.216467554217239</v>
      </c>
      <c r="G9" s="26"/>
      <c r="H9" s="27"/>
      <c r="I9" s="17"/>
      <c r="J9" s="18"/>
      <c r="K9" s="1"/>
      <c r="L9" s="17"/>
      <c r="M9" s="18"/>
      <c r="N9" s="1"/>
      <c r="O9" s="1"/>
      <c r="P9" s="1"/>
      <c r="Q9" s="1"/>
    </row>
    <row r="10" spans="1:17" ht="15" x14ac:dyDescent="0.25">
      <c r="A10" s="13"/>
      <c r="B10" s="36">
        <f>AVERAGE(B9,B11)</f>
        <v>27.652467668175845</v>
      </c>
      <c r="C10" s="36">
        <v>29.15032568498793</v>
      </c>
      <c r="G10" s="30"/>
      <c r="H10" s="27"/>
      <c r="I10" s="17"/>
      <c r="J10" s="18"/>
      <c r="K10" s="28"/>
      <c r="L10" s="17"/>
      <c r="M10" s="18"/>
      <c r="N10" s="28"/>
      <c r="O10" s="29"/>
      <c r="P10" s="1"/>
      <c r="Q10" s="1"/>
    </row>
    <row r="11" spans="1:17" ht="15" x14ac:dyDescent="0.25">
      <c r="A11" s="13"/>
      <c r="B11" s="36">
        <v>27.536922139276257</v>
      </c>
      <c r="C11" s="36">
        <v>29.282609423446544</v>
      </c>
      <c r="G11" s="31"/>
      <c r="H11" s="26"/>
      <c r="I11" s="17"/>
      <c r="J11" s="18"/>
      <c r="K11" s="1"/>
      <c r="L11" s="17"/>
      <c r="M11" s="18"/>
      <c r="N11" s="1"/>
      <c r="O11" s="1"/>
      <c r="P11" s="1"/>
      <c r="Q11" s="1"/>
    </row>
    <row r="12" spans="1:17" x14ac:dyDescent="0.15">
      <c r="A12" s="7" t="s">
        <v>6</v>
      </c>
      <c r="B12" s="36">
        <v>26.720008788589247</v>
      </c>
      <c r="C12" s="36">
        <v>28.570469162512737</v>
      </c>
      <c r="G12" s="31"/>
      <c r="H12" s="26"/>
      <c r="I12" s="17"/>
      <c r="J12" s="18"/>
      <c r="K12" s="1"/>
      <c r="L12" s="17"/>
      <c r="M12" s="18"/>
      <c r="N12" s="1"/>
      <c r="O12" s="1"/>
      <c r="P12" s="1"/>
      <c r="Q12" s="1"/>
    </row>
    <row r="13" spans="1:17" x14ac:dyDescent="0.15">
      <c r="A13" s="7"/>
      <c r="B13" s="36">
        <v>26.620878745159153</v>
      </c>
      <c r="C13" s="36">
        <v>28.581767986253112</v>
      </c>
      <c r="G13" s="26"/>
      <c r="H13" s="27"/>
      <c r="I13" s="17"/>
      <c r="J13" s="18"/>
      <c r="K13" s="28"/>
      <c r="L13" s="17"/>
      <c r="M13" s="18"/>
      <c r="N13" s="28"/>
      <c r="O13" s="29"/>
      <c r="P13" s="1"/>
      <c r="Q13" s="1"/>
    </row>
    <row r="14" spans="1:17" x14ac:dyDescent="0.15">
      <c r="A14" s="7"/>
      <c r="B14" s="36">
        <v>26.749108633892792</v>
      </c>
      <c r="C14" s="36">
        <f>AVERAGE(C12:C13)</f>
        <v>28.576118574382924</v>
      </c>
      <c r="G14" s="26"/>
      <c r="H14" s="27"/>
      <c r="I14" s="17"/>
      <c r="J14" s="18"/>
      <c r="K14" s="1"/>
      <c r="L14" s="17"/>
      <c r="M14" s="18"/>
      <c r="N14" s="1"/>
      <c r="O14" s="1"/>
      <c r="P14" s="1"/>
      <c r="Q14" s="1"/>
    </row>
    <row r="15" spans="1:17" x14ac:dyDescent="0.15">
      <c r="A15" s="7" t="s">
        <v>7</v>
      </c>
      <c r="B15" s="36">
        <f>AVERAGE(B16:B17)</f>
        <v>26.929491402961343</v>
      </c>
      <c r="C15" s="36">
        <f>AVERAGE(C16:C17)</f>
        <v>27.503145386251937</v>
      </c>
      <c r="G15" s="26"/>
      <c r="H15" s="27"/>
      <c r="I15" s="17"/>
      <c r="J15" s="18"/>
      <c r="K15" s="1"/>
      <c r="L15" s="17"/>
      <c r="M15" s="18"/>
      <c r="N15" s="1"/>
      <c r="O15" s="1"/>
      <c r="P15" s="1"/>
      <c r="Q15" s="1"/>
    </row>
    <row r="16" spans="1:17" x14ac:dyDescent="0.15">
      <c r="A16" s="7"/>
      <c r="B16" s="36">
        <v>26.963758854863091</v>
      </c>
      <c r="C16" s="36">
        <v>27.558008479474953</v>
      </c>
      <c r="G16" s="26"/>
      <c r="H16" s="27"/>
      <c r="I16" s="17"/>
      <c r="J16" s="18"/>
      <c r="K16" s="28"/>
      <c r="L16" s="17"/>
      <c r="M16" s="18"/>
      <c r="N16" s="28"/>
      <c r="O16" s="29"/>
      <c r="P16" s="1"/>
      <c r="Q16" s="1"/>
    </row>
    <row r="17" spans="1:17" x14ac:dyDescent="0.15">
      <c r="A17" s="7"/>
      <c r="B17" s="36">
        <v>26.895223951059595</v>
      </c>
      <c r="C17" s="36">
        <v>27.448282293028925</v>
      </c>
      <c r="G17" s="26"/>
      <c r="H17" s="27"/>
      <c r="I17" s="17"/>
      <c r="J17" s="18"/>
      <c r="K17" s="1"/>
      <c r="L17" s="17"/>
      <c r="M17" s="18"/>
      <c r="N17" s="1"/>
      <c r="O17" s="1"/>
      <c r="P17" s="1"/>
      <c r="Q17" s="1"/>
    </row>
    <row r="18" spans="1:17" x14ac:dyDescent="0.15">
      <c r="A18" s="7" t="s">
        <v>8</v>
      </c>
      <c r="B18" s="36">
        <v>28.711040921450895</v>
      </c>
      <c r="C18" s="36">
        <v>26.676671537869151</v>
      </c>
      <c r="G18" s="26"/>
      <c r="H18" s="27"/>
      <c r="I18" s="17"/>
      <c r="J18" s="18"/>
      <c r="K18" s="1"/>
      <c r="L18" s="17"/>
      <c r="M18" s="18"/>
      <c r="N18" s="1"/>
      <c r="O18" s="1"/>
      <c r="P18" s="1"/>
      <c r="Q18" s="1"/>
    </row>
    <row r="19" spans="1:17" ht="15" x14ac:dyDescent="0.25">
      <c r="A19" s="13"/>
      <c r="B19" s="36">
        <f>AVERAGE(B18,B20)</f>
        <v>28.631384959760013</v>
      </c>
      <c r="C19" s="36">
        <f>AVERAGE(C18,C20)</f>
        <v>26.750036917128238</v>
      </c>
      <c r="G19" s="26"/>
      <c r="H19" s="27"/>
      <c r="I19" s="17"/>
      <c r="J19" s="18"/>
      <c r="K19" s="28"/>
      <c r="L19" s="17"/>
      <c r="M19" s="18"/>
      <c r="N19" s="28"/>
      <c r="O19" s="29"/>
      <c r="P19" s="1"/>
      <c r="Q19" s="1"/>
    </row>
    <row r="20" spans="1:17" x14ac:dyDescent="0.15">
      <c r="B20" s="36">
        <v>28.55172899806913</v>
      </c>
      <c r="C20" s="36">
        <v>26.823402296387325</v>
      </c>
      <c r="G20" s="1"/>
      <c r="H20" s="32"/>
      <c r="I20" s="17"/>
      <c r="J20" s="18"/>
      <c r="K20" s="1"/>
      <c r="L20" s="17"/>
      <c r="M20" s="18"/>
      <c r="N20" s="1"/>
      <c r="O20" s="1"/>
      <c r="P20" s="1"/>
      <c r="Q20" s="1"/>
    </row>
    <row r="21" spans="1:17" x14ac:dyDescent="0.15">
      <c r="G21" s="1"/>
      <c r="H21" s="1"/>
      <c r="I21" s="17"/>
      <c r="J21" s="18"/>
      <c r="K21" s="1"/>
      <c r="L21" s="17"/>
      <c r="M21" s="18"/>
      <c r="N21" s="1"/>
      <c r="O21" s="1"/>
      <c r="P21" s="1"/>
      <c r="Q21" s="1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workbookViewId="0">
      <selection activeCell="B3" sqref="B3"/>
    </sheetView>
  </sheetViews>
  <sheetFormatPr defaultRowHeight="13.5" x14ac:dyDescent="0.15"/>
  <cols>
    <col min="2" max="2" width="12.875" customWidth="1"/>
    <col min="3" max="3" width="10.375" customWidth="1"/>
    <col min="4" max="4" width="11" customWidth="1"/>
  </cols>
  <sheetData>
    <row r="1" spans="1:11" ht="15" x14ac:dyDescent="0.25">
      <c r="A1" s="13" t="s">
        <v>67</v>
      </c>
    </row>
    <row r="2" spans="1:11" ht="15" x14ac:dyDescent="0.25">
      <c r="A2" s="13" t="s">
        <v>12</v>
      </c>
      <c r="B2" s="11" t="s">
        <v>69</v>
      </c>
      <c r="C2" s="14" t="s">
        <v>68</v>
      </c>
      <c r="D2" s="14" t="s">
        <v>70</v>
      </c>
    </row>
    <row r="3" spans="1:11" ht="15" x14ac:dyDescent="0.25">
      <c r="A3" s="7" t="s">
        <v>61</v>
      </c>
      <c r="B3" s="36">
        <v>27.598524910073071</v>
      </c>
      <c r="C3" s="36">
        <v>31.756125451816079</v>
      </c>
      <c r="D3" s="36">
        <v>26.727210758856383</v>
      </c>
      <c r="F3" s="11"/>
      <c r="G3" s="14"/>
    </row>
    <row r="4" spans="1:11" ht="15" x14ac:dyDescent="0.25">
      <c r="A4" s="13"/>
      <c r="B4" s="36">
        <v>27.529971471743597</v>
      </c>
      <c r="C4" s="36">
        <v>31.803042095676705</v>
      </c>
      <c r="D4" s="36">
        <v>26.632144630875963</v>
      </c>
      <c r="E4" s="1"/>
      <c r="F4" s="18"/>
      <c r="G4" s="18"/>
      <c r="H4" s="1"/>
      <c r="I4" s="1"/>
      <c r="J4" s="1"/>
      <c r="K4" s="1"/>
    </row>
    <row r="5" spans="1:11" ht="15" x14ac:dyDescent="0.25">
      <c r="A5" s="13"/>
      <c r="B5" s="36">
        <f>AVERAGE(B3:B4)</f>
        <v>27.564248190908334</v>
      </c>
      <c r="C5" s="36">
        <f>AVERAGE(C3:C4)</f>
        <v>31.779583773746392</v>
      </c>
      <c r="D5" s="36">
        <f>AVERAGE(D3:D4)</f>
        <v>26.679677694866172</v>
      </c>
      <c r="E5" s="1"/>
      <c r="F5" s="18"/>
      <c r="G5" s="18"/>
      <c r="H5" s="1"/>
      <c r="I5" s="1"/>
      <c r="J5" s="1"/>
      <c r="K5" s="1"/>
    </row>
    <row r="6" spans="1:11" x14ac:dyDescent="0.15">
      <c r="A6" s="7" t="s">
        <v>62</v>
      </c>
      <c r="B6" s="36">
        <v>27.651704857331325</v>
      </c>
      <c r="C6" s="36">
        <v>31.268791201016612</v>
      </c>
      <c r="D6" s="36">
        <v>25.02787088977</v>
      </c>
      <c r="E6" s="1"/>
      <c r="F6" s="18"/>
      <c r="G6" s="18"/>
      <c r="H6" s="1"/>
      <c r="I6" s="1"/>
      <c r="J6" s="2"/>
      <c r="K6" s="1"/>
    </row>
    <row r="7" spans="1:11" ht="15" x14ac:dyDescent="0.25">
      <c r="A7" s="13"/>
      <c r="B7" s="36">
        <v>27.644019573627748</v>
      </c>
      <c r="C7" s="36">
        <v>31.102334998526484</v>
      </c>
      <c r="D7" s="36">
        <v>25.118598809125736</v>
      </c>
      <c r="E7" s="33"/>
      <c r="F7" s="18"/>
      <c r="G7" s="18"/>
      <c r="H7" s="18"/>
      <c r="I7" s="28"/>
      <c r="J7" s="17"/>
      <c r="K7" s="18"/>
    </row>
    <row r="8" spans="1:11" ht="15" x14ac:dyDescent="0.25">
      <c r="A8" s="13"/>
      <c r="B8" s="36">
        <f>AVERAGE(B6:B7)</f>
        <v>27.647862215479535</v>
      </c>
      <c r="C8" s="36">
        <v>32.161261553509767</v>
      </c>
      <c r="D8" s="36">
        <v>24.937233284749034</v>
      </c>
      <c r="E8" s="1"/>
      <c r="F8" s="18"/>
      <c r="G8" s="18"/>
      <c r="H8" s="18"/>
      <c r="I8" s="1"/>
      <c r="J8" s="17"/>
      <c r="K8" s="18"/>
    </row>
    <row r="9" spans="1:11" x14ac:dyDescent="0.15">
      <c r="A9" s="7" t="s">
        <v>63</v>
      </c>
      <c r="B9" s="36">
        <v>27.875084223991308</v>
      </c>
      <c r="C9" s="36">
        <v>28.310418132225635</v>
      </c>
      <c r="D9" s="36">
        <v>26.754088465073142</v>
      </c>
      <c r="E9" s="1"/>
      <c r="F9" s="18"/>
      <c r="G9" s="18"/>
      <c r="H9" s="18"/>
      <c r="I9" s="1"/>
      <c r="J9" s="17"/>
      <c r="K9" s="18"/>
    </row>
    <row r="10" spans="1:11" ht="15" x14ac:dyDescent="0.25">
      <c r="A10" s="13"/>
      <c r="B10" s="36">
        <v>27.592128874068838</v>
      </c>
      <c r="C10" s="36">
        <v>28.478986582841536</v>
      </c>
      <c r="D10" s="36">
        <f>AVERAGE(D9,D11)</f>
        <v>26.676593221362211</v>
      </c>
      <c r="E10" s="33"/>
      <c r="F10" s="18"/>
      <c r="G10" s="18"/>
      <c r="H10" s="18"/>
      <c r="I10" s="28"/>
      <c r="J10" s="17"/>
      <c r="K10" s="18"/>
    </row>
    <row r="11" spans="1:11" ht="15" x14ac:dyDescent="0.25">
      <c r="A11" s="13"/>
      <c r="B11" s="36">
        <v>28.20160248890323</v>
      </c>
      <c r="C11" s="36">
        <f>AVERAGE(C9:C10)</f>
        <v>28.394702357533586</v>
      </c>
      <c r="D11" s="36">
        <v>26.599097977651279</v>
      </c>
      <c r="E11" s="32"/>
      <c r="F11" s="18"/>
      <c r="G11" s="18"/>
      <c r="H11" s="18"/>
      <c r="I11" s="1"/>
      <c r="J11" s="17"/>
      <c r="K11" s="18"/>
    </row>
    <row r="12" spans="1:11" x14ac:dyDescent="0.15">
      <c r="A12" s="7" t="s">
        <v>64</v>
      </c>
      <c r="B12" s="36">
        <v>28.884107070296903</v>
      </c>
      <c r="C12" s="36">
        <v>31.616828453850474</v>
      </c>
      <c r="D12" s="36">
        <v>27.205294878632245</v>
      </c>
      <c r="E12" s="32"/>
      <c r="F12" s="18"/>
      <c r="G12" s="18"/>
      <c r="H12" s="18"/>
      <c r="I12" s="1"/>
      <c r="J12" s="17"/>
      <c r="K12" s="18"/>
    </row>
    <row r="13" spans="1:11" x14ac:dyDescent="0.15">
      <c r="A13" s="7"/>
      <c r="B13" s="36">
        <v>28.844246734071927</v>
      </c>
      <c r="C13" s="36">
        <v>32.457560506202519</v>
      </c>
      <c r="D13" s="36">
        <v>27.361227410320613</v>
      </c>
      <c r="E13" s="33"/>
      <c r="F13" s="18"/>
      <c r="G13" s="18"/>
      <c r="H13" s="18"/>
      <c r="I13" s="28"/>
      <c r="J13" s="17"/>
      <c r="K13" s="18"/>
    </row>
    <row r="14" spans="1:11" x14ac:dyDescent="0.15">
      <c r="A14" s="7"/>
      <c r="B14" s="36">
        <v>28.737791345147407</v>
      </c>
      <c r="C14" s="36">
        <v>32.752119947006001</v>
      </c>
      <c r="D14" s="36">
        <f>AVERAGE(D12:D13)</f>
        <v>27.283261144476427</v>
      </c>
      <c r="E14" s="32"/>
      <c r="F14" s="18"/>
      <c r="G14" s="18"/>
      <c r="H14" s="18"/>
      <c r="I14" s="1"/>
      <c r="J14" s="17"/>
      <c r="K14" s="18"/>
    </row>
    <row r="15" spans="1:11" x14ac:dyDescent="0.15">
      <c r="A15" s="7" t="s">
        <v>65</v>
      </c>
      <c r="B15" s="36">
        <v>28.884391096249846</v>
      </c>
      <c r="C15" s="36">
        <v>31.766789450519415</v>
      </c>
      <c r="D15" s="36">
        <v>26.848964688528437</v>
      </c>
      <c r="E15" s="32"/>
      <c r="F15" s="18"/>
      <c r="G15" s="18"/>
      <c r="H15" s="18"/>
      <c r="I15" s="1"/>
      <c r="J15" s="17"/>
      <c r="K15" s="18"/>
    </row>
    <row r="16" spans="1:11" x14ac:dyDescent="0.15">
      <c r="A16" s="7"/>
      <c r="B16" s="36">
        <v>29.068027235230325</v>
      </c>
      <c r="C16" s="36">
        <v>31.72415861392091</v>
      </c>
      <c r="D16" s="36">
        <v>26.621168129513723</v>
      </c>
      <c r="E16" s="33"/>
      <c r="F16" s="18"/>
      <c r="G16" s="18"/>
      <c r="H16" s="18"/>
      <c r="I16" s="28"/>
      <c r="J16" s="17"/>
      <c r="K16" s="18"/>
    </row>
    <row r="17" spans="1:11" x14ac:dyDescent="0.15">
      <c r="A17" s="7"/>
      <c r="B17" s="36">
        <v>28.676770657002301</v>
      </c>
      <c r="C17" s="36">
        <f>AVERAGE(C15:C16)</f>
        <v>31.745474032220162</v>
      </c>
      <c r="D17" s="36">
        <v>26.393594478760175</v>
      </c>
      <c r="E17" s="32"/>
      <c r="F17" s="18"/>
      <c r="G17" s="18"/>
      <c r="H17" s="18"/>
      <c r="I17" s="1"/>
      <c r="J17" s="17"/>
      <c r="K17" s="18"/>
    </row>
    <row r="18" spans="1:11" x14ac:dyDescent="0.15">
      <c r="A18" s="7" t="s">
        <v>66</v>
      </c>
      <c r="B18" s="36">
        <v>27.664096398206137</v>
      </c>
      <c r="C18" s="36">
        <v>31.209862440450934</v>
      </c>
      <c r="D18" s="36">
        <f>AVERAGE(D19:D20)</f>
        <v>26.807139653019064</v>
      </c>
      <c r="E18" s="32"/>
      <c r="F18" s="18"/>
      <c r="G18" s="18"/>
      <c r="H18" s="18"/>
      <c r="I18" s="1"/>
      <c r="J18" s="17"/>
      <c r="K18" s="18"/>
    </row>
    <row r="19" spans="1:11" ht="15" x14ac:dyDescent="0.25">
      <c r="A19" s="13"/>
      <c r="B19" s="36">
        <v>27.718352398145825</v>
      </c>
      <c r="C19" s="36">
        <v>31.796505550558905</v>
      </c>
      <c r="D19" s="36">
        <v>26.892024653437471</v>
      </c>
      <c r="E19" s="33"/>
      <c r="F19" s="18"/>
      <c r="G19" s="18"/>
      <c r="H19" s="18"/>
      <c r="I19" s="28"/>
      <c r="J19" s="17"/>
      <c r="K19" s="18"/>
    </row>
    <row r="20" spans="1:11" x14ac:dyDescent="0.15">
      <c r="B20" s="36">
        <v>27.596059127812751</v>
      </c>
      <c r="C20" s="36">
        <f>AVERAGE(C18:C19)</f>
        <v>31.503183995504919</v>
      </c>
      <c r="D20" s="36">
        <v>26.722254652600654</v>
      </c>
      <c r="E20" s="32"/>
      <c r="F20" s="18"/>
      <c r="G20" s="18"/>
      <c r="H20" s="18"/>
      <c r="I20" s="1"/>
      <c r="J20" s="17"/>
      <c r="K20" s="18"/>
    </row>
    <row r="21" spans="1:11" x14ac:dyDescent="0.15">
      <c r="E21" s="32"/>
      <c r="F21" s="18"/>
      <c r="G21" s="18"/>
      <c r="H21" s="18"/>
      <c r="I21" s="1"/>
      <c r="J21" s="17"/>
      <c r="K21" s="18"/>
    </row>
    <row r="22" spans="1:11" x14ac:dyDescent="0.15">
      <c r="E22" s="33"/>
      <c r="F22" s="34"/>
      <c r="G22" s="17"/>
      <c r="H22" s="18"/>
      <c r="I22" s="28"/>
      <c r="J22" s="17"/>
      <c r="K22" s="18"/>
    </row>
    <row r="23" spans="1:11" x14ac:dyDescent="0.15">
      <c r="E23" s="1"/>
      <c r="F23" s="1"/>
      <c r="G23" s="17"/>
      <c r="H23" s="18"/>
      <c r="I23" s="1"/>
      <c r="J23" s="17"/>
      <c r="K23" s="18"/>
    </row>
    <row r="24" spans="1:11" x14ac:dyDescent="0.15">
      <c r="E24" s="1"/>
      <c r="F24" s="1"/>
      <c r="G24" s="17"/>
      <c r="H24" s="18"/>
      <c r="I24" s="1"/>
      <c r="J24" s="17"/>
      <c r="K24" s="18"/>
    </row>
    <row r="25" spans="1:11" x14ac:dyDescent="0.15">
      <c r="E25" s="1"/>
      <c r="F25" s="1"/>
      <c r="G25" s="1"/>
      <c r="H25" s="1"/>
      <c r="I25" s="1"/>
      <c r="J25" s="1"/>
      <c r="K25" s="1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workbookViewId="0">
      <selection activeCell="G8" sqref="G8"/>
    </sheetView>
  </sheetViews>
  <sheetFormatPr defaultRowHeight="13.5" x14ac:dyDescent="0.15"/>
  <cols>
    <col min="2" max="2" width="12.375" customWidth="1"/>
    <col min="3" max="3" width="11" customWidth="1"/>
    <col min="4" max="4" width="11.25" customWidth="1"/>
  </cols>
  <sheetData>
    <row r="1" spans="1:14" ht="15" x14ac:dyDescent="0.25">
      <c r="A1" s="13" t="s">
        <v>77</v>
      </c>
    </row>
    <row r="2" spans="1:14" ht="15" x14ac:dyDescent="0.25">
      <c r="A2" s="13" t="s">
        <v>12</v>
      </c>
      <c r="B2" s="11" t="s">
        <v>9</v>
      </c>
      <c r="C2" s="14" t="s">
        <v>78</v>
      </c>
      <c r="D2" s="14" t="s">
        <v>79</v>
      </c>
      <c r="E2" s="2"/>
    </row>
    <row r="3" spans="1:14" x14ac:dyDescent="0.15">
      <c r="A3" s="7" t="s">
        <v>71</v>
      </c>
      <c r="B3" s="36">
        <f>AVERAGE(B4:B5)</f>
        <v>25.763390586185089</v>
      </c>
      <c r="C3" s="36">
        <f>AVERAGE(C4:C5)</f>
        <v>26.354747913981477</v>
      </c>
      <c r="D3" s="36">
        <v>29.938535108861618</v>
      </c>
    </row>
    <row r="4" spans="1:14" ht="15" x14ac:dyDescent="0.25">
      <c r="A4" s="13"/>
      <c r="B4" s="36">
        <v>25.676596919221502</v>
      </c>
      <c r="C4" s="36">
        <v>26.30028275819004</v>
      </c>
      <c r="D4" s="36">
        <v>29.754055738047764</v>
      </c>
    </row>
    <row r="5" spans="1:14" ht="15" x14ac:dyDescent="0.25">
      <c r="A5" s="13"/>
      <c r="B5" s="36">
        <v>25.850184253148672</v>
      </c>
      <c r="C5" s="36">
        <v>26.40921306977291</v>
      </c>
      <c r="D5" s="36">
        <f>AVERAGE(D3:D4)</f>
        <v>29.846295423454691</v>
      </c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x14ac:dyDescent="0.15">
      <c r="A6" s="7" t="s">
        <v>72</v>
      </c>
      <c r="B6" s="36">
        <f>AVERAGE(B7:B8)</f>
        <v>25.04478888901064</v>
      </c>
      <c r="C6" s="36">
        <v>24.268517658780162</v>
      </c>
      <c r="D6" s="36">
        <v>28.985487545365302</v>
      </c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15" x14ac:dyDescent="0.25">
      <c r="A7" s="13"/>
      <c r="B7" s="36">
        <v>25.041826152838169</v>
      </c>
      <c r="C7" s="36">
        <v>24.240256305796656</v>
      </c>
      <c r="D7" s="36">
        <v>29.042789661449422</v>
      </c>
      <c r="E7" s="1"/>
      <c r="F7" s="1"/>
      <c r="G7" s="1"/>
      <c r="H7" s="1"/>
      <c r="I7" s="1"/>
      <c r="J7" s="1"/>
      <c r="K7" s="1"/>
      <c r="L7" s="2"/>
      <c r="M7" s="2"/>
      <c r="N7" s="2"/>
    </row>
    <row r="8" spans="1:14" ht="15" x14ac:dyDescent="0.25">
      <c r="A8" s="13"/>
      <c r="B8" s="36">
        <v>25.047751625183114</v>
      </c>
      <c r="C8" s="36">
        <f>AVERAGE(C6:C7)</f>
        <v>24.254386982288409</v>
      </c>
      <c r="D8" s="36">
        <f>AVERAGE(D6:D7)</f>
        <v>29.014138603407361</v>
      </c>
      <c r="E8" s="1"/>
      <c r="F8" s="1"/>
      <c r="G8" s="1"/>
      <c r="H8" s="1"/>
      <c r="I8" s="1"/>
      <c r="J8" s="1"/>
      <c r="K8" s="1"/>
      <c r="L8" s="29"/>
      <c r="M8" s="1"/>
      <c r="N8" s="1"/>
    </row>
    <row r="9" spans="1:14" x14ac:dyDescent="0.15">
      <c r="A9" s="7" t="s">
        <v>73</v>
      </c>
      <c r="B9" s="36">
        <v>25.061189711552014</v>
      </c>
      <c r="C9" s="36">
        <v>26.11041773632931</v>
      </c>
      <c r="D9" s="36">
        <f>AVERAGE(D10:D11)</f>
        <v>29.336797376525706</v>
      </c>
      <c r="E9" s="1"/>
      <c r="F9" s="2"/>
      <c r="G9" s="1"/>
      <c r="H9" s="1"/>
      <c r="I9" s="2"/>
      <c r="J9" s="1"/>
      <c r="K9" s="1"/>
      <c r="L9" s="1"/>
      <c r="M9" s="1"/>
      <c r="N9" s="1"/>
    </row>
    <row r="10" spans="1:14" ht="15" x14ac:dyDescent="0.25">
      <c r="A10" s="13"/>
      <c r="B10" s="36">
        <f>AVERAGE(B9,B11)</f>
        <v>25.045056911233935</v>
      </c>
      <c r="C10" s="36">
        <f>AVERAGE(C9,C11)</f>
        <v>26.123910276706667</v>
      </c>
      <c r="D10" s="36">
        <v>29.509792196790201</v>
      </c>
      <c r="E10" s="34"/>
      <c r="F10" s="17"/>
      <c r="G10" s="18"/>
      <c r="H10" s="28"/>
      <c r="I10" s="17"/>
      <c r="J10" s="18"/>
      <c r="K10" s="28"/>
      <c r="L10" s="1"/>
      <c r="M10" s="1"/>
      <c r="N10" s="1"/>
    </row>
    <row r="11" spans="1:14" ht="15" x14ac:dyDescent="0.25">
      <c r="A11" s="13"/>
      <c r="B11" s="36">
        <v>25.028924110915856</v>
      </c>
      <c r="C11" s="36">
        <v>26.137402817084023</v>
      </c>
      <c r="D11" s="36">
        <v>29.16380255626121</v>
      </c>
      <c r="E11" s="35"/>
      <c r="F11" s="17"/>
      <c r="G11" s="18"/>
      <c r="H11" s="1"/>
      <c r="I11" s="17"/>
      <c r="J11" s="18"/>
      <c r="K11" s="1"/>
      <c r="L11" s="29"/>
      <c r="M11" s="1"/>
      <c r="N11" s="1"/>
    </row>
    <row r="12" spans="1:14" x14ac:dyDescent="0.15">
      <c r="A12" s="7" t="s">
        <v>74</v>
      </c>
      <c r="B12" s="36">
        <v>24.070823475852841</v>
      </c>
      <c r="C12" s="36">
        <v>25.015421946649756</v>
      </c>
      <c r="D12" s="36">
        <v>29.266304276047524</v>
      </c>
      <c r="E12" s="35"/>
      <c r="F12" s="17"/>
      <c r="G12" s="18"/>
      <c r="H12" s="1"/>
      <c r="I12" s="17"/>
      <c r="J12" s="18"/>
      <c r="K12" s="1"/>
      <c r="L12" s="1"/>
      <c r="M12" s="1"/>
      <c r="N12" s="1"/>
    </row>
    <row r="13" spans="1:14" x14ac:dyDescent="0.15">
      <c r="A13" s="7"/>
      <c r="B13" s="36">
        <v>24.566277616040249</v>
      </c>
      <c r="C13" s="36">
        <v>24.704675175861556</v>
      </c>
      <c r="D13" s="36">
        <v>28.993928871586974</v>
      </c>
      <c r="E13" s="34"/>
      <c r="F13" s="17"/>
      <c r="G13" s="18"/>
      <c r="H13" s="28"/>
      <c r="I13" s="17"/>
      <c r="J13" s="18"/>
      <c r="K13" s="28"/>
      <c r="L13" s="1"/>
      <c r="M13" s="1"/>
      <c r="N13" s="1"/>
    </row>
    <row r="14" spans="1:14" x14ac:dyDescent="0.15">
      <c r="A14" s="7"/>
      <c r="B14" s="36">
        <v>24.999899317382244</v>
      </c>
      <c r="C14" s="36">
        <f>AVERAGE(C12:C13)</f>
        <v>24.860048561255656</v>
      </c>
      <c r="D14" s="36">
        <f>AVERAGE(D12:D13)</f>
        <v>29.130116573817247</v>
      </c>
      <c r="E14" s="35"/>
      <c r="F14" s="17"/>
      <c r="G14" s="18"/>
      <c r="H14" s="1"/>
      <c r="I14" s="17"/>
      <c r="J14" s="18"/>
      <c r="K14" s="1"/>
      <c r="L14" s="29"/>
      <c r="M14" s="1"/>
      <c r="N14" s="1"/>
    </row>
    <row r="15" spans="1:14" x14ac:dyDescent="0.15">
      <c r="A15" s="7" t="s">
        <v>75</v>
      </c>
      <c r="B15" s="36">
        <f>AVERAGE(B16:B17)</f>
        <v>25.621264575249228</v>
      </c>
      <c r="C15" s="36">
        <v>23.697490666328008</v>
      </c>
      <c r="D15" s="36">
        <v>30.255132474934904</v>
      </c>
      <c r="E15" s="35"/>
      <c r="F15" s="17"/>
      <c r="G15" s="18"/>
      <c r="H15" s="1"/>
      <c r="I15" s="17"/>
      <c r="J15" s="18"/>
      <c r="K15" s="1"/>
      <c r="L15" s="1"/>
      <c r="M15" s="1"/>
      <c r="N15" s="1"/>
    </row>
    <row r="16" spans="1:14" x14ac:dyDescent="0.15">
      <c r="A16" s="7"/>
      <c r="B16" s="36">
        <v>25.632915007032572</v>
      </c>
      <c r="C16" s="36">
        <v>23.564383057846111</v>
      </c>
      <c r="D16" s="36">
        <f>AVERAGE(D15,D17)</f>
        <v>30.230643325576651</v>
      </c>
      <c r="E16" s="34"/>
      <c r="F16" s="17"/>
      <c r="G16" s="18"/>
      <c r="H16" s="28"/>
      <c r="I16" s="17"/>
      <c r="J16" s="18"/>
      <c r="K16" s="28"/>
      <c r="L16" s="1"/>
      <c r="M16" s="1"/>
      <c r="N16" s="1"/>
    </row>
    <row r="17" spans="1:14" x14ac:dyDescent="0.15">
      <c r="A17" s="7"/>
      <c r="B17" s="36">
        <v>25.609614143465887</v>
      </c>
      <c r="C17" s="36">
        <f>AVERAGE(C15:C16)</f>
        <v>23.630936862087061</v>
      </c>
      <c r="D17" s="36">
        <v>30.206154176218401</v>
      </c>
      <c r="E17" s="35"/>
      <c r="F17" s="17"/>
      <c r="G17" s="18"/>
      <c r="H17" s="1"/>
      <c r="I17" s="17"/>
      <c r="J17" s="18"/>
      <c r="K17" s="1"/>
      <c r="L17" s="29"/>
      <c r="M17" s="1"/>
      <c r="N17" s="1"/>
    </row>
    <row r="18" spans="1:14" x14ac:dyDescent="0.15">
      <c r="A18" s="7" t="s">
        <v>76</v>
      </c>
      <c r="B18" s="36">
        <v>26.957903453692168</v>
      </c>
      <c r="C18" s="36">
        <f>AVERAGE(C19:C20)</f>
        <v>28.040787013732722</v>
      </c>
      <c r="D18" s="36">
        <f>AVERAGE(D19:D20)</f>
        <v>31.858845304360827</v>
      </c>
      <c r="E18" s="35"/>
      <c r="F18" s="17"/>
      <c r="G18" s="18"/>
      <c r="H18" s="1"/>
      <c r="I18" s="17"/>
      <c r="J18" s="18"/>
      <c r="K18" s="1"/>
      <c r="L18" s="1"/>
      <c r="M18" s="1"/>
      <c r="N18" s="1"/>
    </row>
    <row r="19" spans="1:14" ht="15" x14ac:dyDescent="0.25">
      <c r="A19" s="13"/>
      <c r="B19" s="36">
        <v>27.088481066511658</v>
      </c>
      <c r="C19" s="36">
        <v>27.988609686216282</v>
      </c>
      <c r="D19" s="36">
        <v>31.879973253861081</v>
      </c>
      <c r="E19" s="34"/>
      <c r="F19" s="17"/>
      <c r="G19" s="18"/>
      <c r="H19" s="28"/>
      <c r="I19" s="17"/>
      <c r="J19" s="18"/>
      <c r="K19" s="28"/>
      <c r="L19" s="1"/>
      <c r="M19" s="1"/>
      <c r="N19" s="1"/>
    </row>
    <row r="20" spans="1:14" ht="15" x14ac:dyDescent="0.25">
      <c r="A20" s="13"/>
      <c r="B20" s="36">
        <f>AVERAGE(B18:B19)</f>
        <v>27.023192260101915</v>
      </c>
      <c r="C20" s="36">
        <v>28.092964341249161</v>
      </c>
      <c r="D20" s="36">
        <v>31.837717354860573</v>
      </c>
      <c r="E20" s="35"/>
      <c r="F20" s="17"/>
      <c r="G20" s="18"/>
      <c r="H20" s="1"/>
      <c r="I20" s="17"/>
      <c r="J20" s="18"/>
      <c r="K20" s="1"/>
      <c r="L20" s="29"/>
      <c r="M20" s="1"/>
      <c r="N20" s="1"/>
    </row>
    <row r="21" spans="1:14" x14ac:dyDescent="0.15">
      <c r="B21" s="18"/>
      <c r="C21" s="1"/>
      <c r="D21" s="32"/>
      <c r="E21" s="35"/>
      <c r="F21" s="17"/>
      <c r="G21" s="18"/>
      <c r="H21" s="1"/>
      <c r="I21" s="17"/>
      <c r="J21" s="18"/>
      <c r="K21" s="1"/>
      <c r="L21" s="1"/>
      <c r="M21" s="1"/>
      <c r="N21" s="1"/>
    </row>
    <row r="22" spans="1:14" x14ac:dyDescent="0.15">
      <c r="D22" s="33"/>
      <c r="E22" s="34"/>
      <c r="F22" s="17"/>
      <c r="G22" s="18"/>
      <c r="H22" s="28"/>
      <c r="I22" s="17"/>
      <c r="J22" s="18"/>
      <c r="K22" s="28"/>
      <c r="L22" s="1"/>
      <c r="M22" s="1"/>
      <c r="N22" s="1"/>
    </row>
    <row r="23" spans="1:14" x14ac:dyDescent="0.15">
      <c r="D23" s="32"/>
      <c r="E23" s="35"/>
      <c r="F23" s="17"/>
      <c r="G23" s="18"/>
      <c r="H23" s="1"/>
      <c r="I23" s="17"/>
      <c r="J23" s="18"/>
      <c r="K23" s="1"/>
      <c r="L23" s="29"/>
      <c r="M23" s="1"/>
      <c r="N23" s="1"/>
    </row>
    <row r="24" spans="1:14" x14ac:dyDescent="0.15">
      <c r="D24" s="32"/>
      <c r="E24" s="35"/>
      <c r="F24" s="17"/>
      <c r="G24" s="18"/>
      <c r="H24" s="1"/>
      <c r="I24" s="17"/>
      <c r="J24" s="18"/>
      <c r="K24" s="1"/>
      <c r="L24" s="1"/>
      <c r="M24" s="1"/>
      <c r="N24" s="1"/>
    </row>
    <row r="25" spans="1:14" x14ac:dyDescent="0.15">
      <c r="D25" s="33"/>
      <c r="E25" s="34"/>
      <c r="F25" s="17"/>
      <c r="G25" s="18"/>
      <c r="H25" s="28"/>
      <c r="I25" s="17"/>
      <c r="J25" s="18"/>
      <c r="K25" s="28"/>
      <c r="L25" s="1"/>
      <c r="M25" s="1"/>
      <c r="N25" s="1"/>
    </row>
    <row r="26" spans="1:14" x14ac:dyDescent="0.15">
      <c r="D26" s="1"/>
      <c r="E26" s="1"/>
      <c r="F26" s="17"/>
      <c r="G26" s="18"/>
      <c r="H26" s="1"/>
      <c r="I26" s="17"/>
      <c r="J26" s="18"/>
      <c r="K26" s="1"/>
    </row>
    <row r="27" spans="1:14" x14ac:dyDescent="0.15">
      <c r="D27" s="1"/>
      <c r="E27" s="1"/>
      <c r="F27" s="17"/>
      <c r="G27" s="18"/>
      <c r="H27" s="1"/>
      <c r="I27" s="17"/>
      <c r="J27" s="18"/>
      <c r="K27" s="1"/>
    </row>
    <row r="28" spans="1:14" x14ac:dyDescent="0.15">
      <c r="D28" s="1"/>
      <c r="E28" s="1"/>
      <c r="F28" s="17"/>
      <c r="G28" s="18"/>
      <c r="H28" s="1"/>
      <c r="I28" s="1"/>
      <c r="J28" s="1"/>
      <c r="K28" s="1"/>
    </row>
    <row r="29" spans="1:14" x14ac:dyDescent="0.15">
      <c r="D29" s="1"/>
      <c r="E29" s="1"/>
      <c r="F29" s="1"/>
      <c r="G29" s="1"/>
      <c r="H29" s="1"/>
      <c r="I29" s="1"/>
      <c r="J29" s="1"/>
      <c r="K29" s="1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"/>
  <sheetViews>
    <sheetView workbookViewId="0">
      <selection activeCell="H13" sqref="H13"/>
    </sheetView>
  </sheetViews>
  <sheetFormatPr defaultRowHeight="13.5" x14ac:dyDescent="0.15"/>
  <cols>
    <col min="2" max="2" width="12.875" customWidth="1"/>
    <col min="3" max="3" width="12.25" customWidth="1"/>
  </cols>
  <sheetData>
    <row r="1" spans="1:17" ht="15" x14ac:dyDescent="0.25">
      <c r="A1" s="13" t="s">
        <v>80</v>
      </c>
    </row>
    <row r="2" spans="1:17" ht="15" x14ac:dyDescent="0.25">
      <c r="A2" s="13" t="s">
        <v>12</v>
      </c>
      <c r="B2" s="11" t="s">
        <v>9</v>
      </c>
      <c r="C2" s="14" t="s">
        <v>81</v>
      </c>
    </row>
    <row r="3" spans="1:17" x14ac:dyDescent="0.15">
      <c r="A3" s="7" t="s">
        <v>71</v>
      </c>
      <c r="B3" s="36">
        <v>24.337311017135942</v>
      </c>
      <c r="C3" s="36">
        <v>27.667673211847763</v>
      </c>
    </row>
    <row r="4" spans="1:17" ht="15" x14ac:dyDescent="0.25">
      <c r="A4" s="13"/>
      <c r="B4" s="36">
        <v>24.889827102412418</v>
      </c>
      <c r="C4" s="36">
        <v>28.215306336820674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7" ht="20.25" x14ac:dyDescent="0.25">
      <c r="A5" s="13"/>
      <c r="B5" s="36">
        <v>25.229033299354516</v>
      </c>
      <c r="C5" s="36">
        <f>AVERAGE(C3:C4)</f>
        <v>27.941489774334219</v>
      </c>
      <c r="F5" s="1"/>
      <c r="G5" s="1"/>
      <c r="H5" s="1"/>
      <c r="I5" s="38"/>
      <c r="J5" s="1"/>
      <c r="K5" s="1"/>
      <c r="L5" s="1"/>
      <c r="M5" s="1"/>
      <c r="N5" s="1"/>
      <c r="O5" s="1"/>
      <c r="P5" s="1"/>
      <c r="Q5" s="1"/>
    </row>
    <row r="6" spans="1:17" x14ac:dyDescent="0.15">
      <c r="A6" s="7" t="s">
        <v>72</v>
      </c>
      <c r="B6" s="36">
        <v>24.039295121134476</v>
      </c>
      <c r="C6" s="36">
        <f>AVERAGE(C7:C8)</f>
        <v>27.644812059203236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ht="15" x14ac:dyDescent="0.25">
      <c r="A7" s="13"/>
      <c r="B7" s="36">
        <f>AVERAGE(B6,B8)</f>
        <v>24.232908222114617</v>
      </c>
      <c r="C7" s="36">
        <v>27.529552427386193</v>
      </c>
      <c r="F7" s="1"/>
      <c r="G7" s="1"/>
      <c r="H7" s="2"/>
      <c r="I7" s="1"/>
      <c r="J7" s="1"/>
      <c r="K7" s="2"/>
      <c r="L7" s="1"/>
      <c r="M7" s="1"/>
      <c r="N7" s="2"/>
      <c r="O7" s="2"/>
      <c r="P7" s="2"/>
      <c r="Q7" s="1"/>
    </row>
    <row r="8" spans="1:17" ht="15" x14ac:dyDescent="0.25">
      <c r="A8" s="13"/>
      <c r="B8" s="36">
        <v>24.426521323094757</v>
      </c>
      <c r="C8" s="36">
        <v>27.760071691020279</v>
      </c>
      <c r="F8" s="33"/>
      <c r="G8" s="34"/>
      <c r="H8" s="17"/>
      <c r="I8" s="18"/>
      <c r="J8" s="28"/>
      <c r="K8" s="17"/>
      <c r="L8" s="18"/>
      <c r="M8" s="28"/>
      <c r="N8" s="39"/>
      <c r="O8" s="1"/>
      <c r="P8" s="1"/>
      <c r="Q8" s="1"/>
    </row>
    <row r="9" spans="1:17" x14ac:dyDescent="0.15">
      <c r="A9" s="7" t="s">
        <v>73</v>
      </c>
      <c r="B9" s="36">
        <v>23.104664872355666</v>
      </c>
      <c r="C9" s="36">
        <f>AVERAGE(C10:C11)</f>
        <v>25.671230127890116</v>
      </c>
      <c r="F9" s="32"/>
      <c r="G9" s="35"/>
      <c r="H9" s="17"/>
      <c r="I9" s="18"/>
      <c r="J9" s="1"/>
      <c r="K9" s="17"/>
      <c r="L9" s="18"/>
      <c r="M9" s="1"/>
      <c r="N9" s="1"/>
      <c r="O9" s="1"/>
      <c r="P9" s="1"/>
      <c r="Q9" s="1"/>
    </row>
    <row r="10" spans="1:17" ht="15" x14ac:dyDescent="0.25">
      <c r="A10" s="13"/>
      <c r="B10" s="36">
        <v>23.55033312237844</v>
      </c>
      <c r="C10" s="36">
        <v>25.669861171607977</v>
      </c>
      <c r="F10" s="32"/>
      <c r="G10" s="35"/>
      <c r="H10" s="17"/>
      <c r="I10" s="18"/>
      <c r="J10" s="1"/>
      <c r="K10" s="17"/>
      <c r="L10" s="18"/>
      <c r="M10" s="1"/>
      <c r="N10" s="1"/>
      <c r="O10" s="1"/>
      <c r="P10" s="1"/>
      <c r="Q10" s="1"/>
    </row>
    <row r="11" spans="1:17" ht="15" x14ac:dyDescent="0.25">
      <c r="A11" s="13"/>
      <c r="B11" s="36">
        <v>23.84781724182309</v>
      </c>
      <c r="C11" s="36">
        <v>25.672599084172255</v>
      </c>
      <c r="F11" s="33"/>
      <c r="G11" s="34"/>
      <c r="H11" s="17"/>
      <c r="I11" s="18"/>
      <c r="J11" s="28"/>
      <c r="K11" s="17"/>
      <c r="L11" s="18"/>
      <c r="M11" s="28"/>
      <c r="N11" s="39"/>
      <c r="O11" s="1"/>
      <c r="P11" s="1"/>
      <c r="Q11" s="1"/>
    </row>
    <row r="12" spans="1:17" x14ac:dyDescent="0.15">
      <c r="A12" s="7" t="s">
        <v>74</v>
      </c>
      <c r="B12" s="36">
        <v>23.336531417877087</v>
      </c>
      <c r="C12" s="36">
        <v>24.42518387984585</v>
      </c>
      <c r="F12" s="32"/>
      <c r="G12" s="35"/>
      <c r="H12" s="17"/>
      <c r="I12" s="18"/>
      <c r="J12" s="1"/>
      <c r="K12" s="17"/>
      <c r="L12" s="18"/>
      <c r="M12" s="1"/>
      <c r="N12" s="1"/>
      <c r="O12" s="1"/>
      <c r="P12" s="1"/>
      <c r="Q12" s="1"/>
    </row>
    <row r="13" spans="1:17" x14ac:dyDescent="0.15">
      <c r="A13" s="7"/>
      <c r="B13" s="36">
        <v>25.411692249417772</v>
      </c>
      <c r="C13" s="36">
        <v>24.972463050695097</v>
      </c>
      <c r="F13" s="32"/>
      <c r="G13" s="35"/>
      <c r="H13" s="17"/>
      <c r="I13" s="18"/>
      <c r="J13" s="1"/>
      <c r="K13" s="17"/>
      <c r="L13" s="18"/>
      <c r="M13" s="1"/>
      <c r="N13" s="1"/>
      <c r="O13" s="1"/>
      <c r="P13" s="1"/>
      <c r="Q13" s="1"/>
    </row>
    <row r="14" spans="1:17" x14ac:dyDescent="0.15">
      <c r="A14" s="7"/>
      <c r="B14" s="36">
        <v>26.925598152912496</v>
      </c>
      <c r="C14" s="36">
        <v>25.516882203705734</v>
      </c>
      <c r="F14" s="33"/>
      <c r="G14" s="34"/>
      <c r="H14" s="17"/>
      <c r="I14" s="18"/>
      <c r="J14" s="28"/>
      <c r="K14" s="17"/>
      <c r="L14" s="18"/>
      <c r="M14" s="28"/>
      <c r="N14" s="39"/>
      <c r="O14" s="1"/>
      <c r="P14" s="1"/>
      <c r="Q14" s="1"/>
    </row>
    <row r="15" spans="1:17" x14ac:dyDescent="0.15">
      <c r="A15" s="7" t="s">
        <v>75</v>
      </c>
      <c r="B15" s="36">
        <v>25.523370983031608</v>
      </c>
      <c r="C15" s="36">
        <f>AVERAGE(C16:C17)</f>
        <v>28.159017023679354</v>
      </c>
      <c r="F15" s="32"/>
      <c r="G15" s="35"/>
      <c r="H15" s="17"/>
      <c r="I15" s="18"/>
      <c r="J15" s="1"/>
      <c r="K15" s="17"/>
      <c r="L15" s="18"/>
      <c r="M15" s="1"/>
      <c r="N15" s="1"/>
      <c r="O15" s="1"/>
      <c r="P15" s="1"/>
      <c r="Q15" s="1"/>
    </row>
    <row r="16" spans="1:17" x14ac:dyDescent="0.15">
      <c r="A16" s="7"/>
      <c r="B16" s="36">
        <f>AVERAGE(B15,B17)</f>
        <v>25.69641544428903</v>
      </c>
      <c r="C16" s="36">
        <v>28.139454925780438</v>
      </c>
      <c r="F16" s="32"/>
      <c r="G16" s="35"/>
      <c r="H16" s="17"/>
      <c r="I16" s="18"/>
      <c r="J16" s="1"/>
      <c r="K16" s="17"/>
      <c r="L16" s="18"/>
      <c r="M16" s="1"/>
      <c r="N16" s="1"/>
      <c r="O16" s="1"/>
      <c r="P16" s="1"/>
      <c r="Q16" s="1"/>
    </row>
    <row r="17" spans="1:17" x14ac:dyDescent="0.15">
      <c r="A17" s="7"/>
      <c r="B17" s="36">
        <v>25.869459905546449</v>
      </c>
      <c r="C17" s="36">
        <v>28.178579121578267</v>
      </c>
      <c r="F17" s="30"/>
      <c r="G17" s="34"/>
      <c r="H17" s="17"/>
      <c r="I17" s="18"/>
      <c r="J17" s="28"/>
      <c r="K17" s="17"/>
      <c r="L17" s="18"/>
      <c r="M17" s="28"/>
      <c r="N17" s="39"/>
      <c r="O17" s="1"/>
      <c r="P17" s="1"/>
      <c r="Q17" s="1"/>
    </row>
    <row r="18" spans="1:17" x14ac:dyDescent="0.15">
      <c r="A18" s="7" t="s">
        <v>76</v>
      </c>
      <c r="B18" s="36">
        <f>AVERAGE(B19:B20)</f>
        <v>27.642027719748082</v>
      </c>
      <c r="C18" s="36">
        <v>28.170552443632342</v>
      </c>
      <c r="F18" s="32"/>
      <c r="G18" s="35"/>
      <c r="H18" s="17"/>
      <c r="I18" s="18"/>
      <c r="J18" s="1"/>
      <c r="K18" s="17"/>
      <c r="L18" s="18"/>
      <c r="M18" s="1"/>
      <c r="N18" s="1"/>
      <c r="O18" s="1"/>
      <c r="P18" s="1"/>
      <c r="Q18" s="1"/>
    </row>
    <row r="19" spans="1:17" ht="15" x14ac:dyDescent="0.25">
      <c r="A19" s="13"/>
      <c r="B19" s="36">
        <v>27.693246836243219</v>
      </c>
      <c r="C19" s="36">
        <v>28.412239533686424</v>
      </c>
      <c r="F19" s="32"/>
      <c r="G19" s="35"/>
      <c r="H19" s="17"/>
      <c r="I19" s="18"/>
      <c r="J19" s="1"/>
      <c r="K19" s="17"/>
      <c r="L19" s="18"/>
      <c r="M19" s="1"/>
      <c r="N19" s="1"/>
      <c r="O19" s="1"/>
      <c r="P19" s="1"/>
      <c r="Q19" s="1"/>
    </row>
    <row r="20" spans="1:17" ht="15" x14ac:dyDescent="0.25">
      <c r="A20" s="13"/>
      <c r="B20" s="36">
        <v>27.590808603252945</v>
      </c>
      <c r="C20" s="36">
        <v>28.112556692265773</v>
      </c>
      <c r="F20" s="33"/>
      <c r="G20" s="34"/>
      <c r="H20" s="17"/>
      <c r="I20" s="18"/>
      <c r="J20" s="28"/>
      <c r="K20" s="17"/>
      <c r="L20" s="18"/>
      <c r="M20" s="28"/>
      <c r="N20" s="39"/>
      <c r="O20" s="1"/>
      <c r="P20" s="1"/>
      <c r="Q20" s="1"/>
    </row>
    <row r="21" spans="1:17" x14ac:dyDescent="0.15">
      <c r="B21" s="36"/>
      <c r="C21" s="36">
        <v>28.375953626013267</v>
      </c>
      <c r="F21" s="32"/>
      <c r="G21" s="35"/>
      <c r="H21" s="17"/>
      <c r="I21" s="18"/>
      <c r="J21" s="1"/>
      <c r="K21" s="17"/>
      <c r="L21" s="18"/>
      <c r="M21" s="1"/>
      <c r="N21" s="1"/>
      <c r="O21" s="1"/>
      <c r="P21" s="1"/>
      <c r="Q21" s="1"/>
    </row>
    <row r="22" spans="1:17" x14ac:dyDescent="0.15">
      <c r="F22" s="32"/>
      <c r="G22" s="35"/>
      <c r="H22" s="17"/>
      <c r="I22" s="18"/>
      <c r="J22" s="1"/>
      <c r="K22" s="17"/>
      <c r="L22" s="18"/>
      <c r="M22" s="1"/>
      <c r="N22" s="1"/>
      <c r="O22" s="1"/>
      <c r="P22" s="1"/>
      <c r="Q22" s="1"/>
    </row>
    <row r="23" spans="1:17" x14ac:dyDescent="0.15">
      <c r="F23" s="33"/>
      <c r="G23" s="34"/>
      <c r="H23" s="17"/>
      <c r="I23" s="18"/>
      <c r="J23" s="28"/>
      <c r="K23" s="17"/>
      <c r="L23" s="18"/>
      <c r="M23" s="28"/>
      <c r="N23" s="39"/>
      <c r="O23" s="1"/>
      <c r="P23" s="1"/>
      <c r="Q23" s="1"/>
    </row>
    <row r="24" spans="1:17" x14ac:dyDescent="0.15">
      <c r="F24" s="32"/>
      <c r="G24" s="35"/>
      <c r="H24" s="17"/>
      <c r="I24" s="18"/>
      <c r="J24" s="1"/>
      <c r="K24" s="17"/>
      <c r="L24" s="18"/>
      <c r="M24" s="1"/>
      <c r="N24" s="1"/>
      <c r="O24" s="1"/>
      <c r="P24" s="1"/>
      <c r="Q24" s="1"/>
    </row>
    <row r="25" spans="1:17" x14ac:dyDescent="0.15">
      <c r="F25" s="1"/>
      <c r="G25" s="1"/>
      <c r="H25" s="17"/>
      <c r="I25" s="18"/>
      <c r="J25" s="1"/>
      <c r="K25" s="17"/>
      <c r="L25" s="18"/>
      <c r="M25" s="1"/>
      <c r="N25" s="1"/>
      <c r="O25" s="1"/>
      <c r="P25" s="1"/>
      <c r="Q25" s="1"/>
    </row>
    <row r="26" spans="1:17" x14ac:dyDescent="0.15">
      <c r="F26" s="1"/>
      <c r="G26" s="1"/>
      <c r="H26" s="17"/>
      <c r="I26" s="18"/>
      <c r="J26" s="1"/>
      <c r="K26" s="17"/>
      <c r="L26" s="18"/>
      <c r="M26" s="1"/>
      <c r="N26" s="1"/>
      <c r="O26" s="1"/>
      <c r="P26" s="1"/>
      <c r="Q26" s="1"/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"/>
  <sheetViews>
    <sheetView workbookViewId="0">
      <selection activeCell="G5" sqref="G5"/>
    </sheetView>
  </sheetViews>
  <sheetFormatPr defaultRowHeight="13.5" x14ac:dyDescent="0.15"/>
  <cols>
    <col min="2" max="2" width="13.25" customWidth="1"/>
    <col min="3" max="3" width="10.5" customWidth="1"/>
  </cols>
  <sheetData>
    <row r="1" spans="1:17" ht="15" x14ac:dyDescent="0.25">
      <c r="A1" s="13" t="s">
        <v>82</v>
      </c>
    </row>
    <row r="2" spans="1:17" ht="15" x14ac:dyDescent="0.25">
      <c r="A2" s="13" t="s">
        <v>12</v>
      </c>
      <c r="B2" s="11" t="s">
        <v>9</v>
      </c>
      <c r="C2" s="14" t="s">
        <v>83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20.25" x14ac:dyDescent="0.15">
      <c r="A3" s="7" t="s">
        <v>71</v>
      </c>
      <c r="B3" s="36">
        <v>24.337311017135942</v>
      </c>
      <c r="C3" s="36">
        <v>27.935658474416826</v>
      </c>
      <c r="F3" s="1"/>
      <c r="G3" s="1"/>
      <c r="H3" s="1"/>
      <c r="I3" s="1"/>
      <c r="J3" s="38"/>
      <c r="K3" s="1"/>
      <c r="L3" s="1"/>
      <c r="M3" s="1"/>
      <c r="N3" s="1"/>
      <c r="O3" s="1"/>
      <c r="P3" s="1"/>
      <c r="Q3" s="1"/>
    </row>
    <row r="4" spans="1:17" ht="15" x14ac:dyDescent="0.25">
      <c r="A4" s="13"/>
      <c r="B4" s="36">
        <v>24.889827102412418</v>
      </c>
      <c r="C4" s="36">
        <f>AVERAGE(C3,C3,C5)</f>
        <v>28.007292338425586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ht="15" x14ac:dyDescent="0.25">
      <c r="A5" s="13"/>
      <c r="B5" s="36">
        <v>25.229033299354516</v>
      </c>
      <c r="C5" s="36">
        <v>28.150560066443109</v>
      </c>
      <c r="F5" s="1"/>
      <c r="G5" s="1"/>
      <c r="H5" s="2"/>
      <c r="I5" s="1"/>
      <c r="J5" s="1"/>
      <c r="K5" s="2"/>
      <c r="L5" s="1"/>
      <c r="M5" s="1"/>
      <c r="N5" s="2"/>
      <c r="O5" s="2"/>
      <c r="P5" s="2"/>
      <c r="Q5" s="1"/>
    </row>
    <row r="6" spans="1:17" x14ac:dyDescent="0.15">
      <c r="A6" s="7" t="s">
        <v>72</v>
      </c>
      <c r="B6" s="36">
        <v>24.039295121134476</v>
      </c>
      <c r="C6" s="36">
        <v>29.399899004884603</v>
      </c>
      <c r="F6" s="33"/>
      <c r="G6" s="34"/>
      <c r="H6" s="17"/>
      <c r="I6" s="18"/>
      <c r="J6" s="28"/>
      <c r="K6" s="17"/>
      <c r="L6" s="18"/>
      <c r="M6" s="28"/>
      <c r="N6" s="39"/>
      <c r="O6" s="1"/>
      <c r="P6" s="1"/>
      <c r="Q6" s="1"/>
    </row>
    <row r="7" spans="1:17" ht="15" x14ac:dyDescent="0.25">
      <c r="A7" s="13"/>
      <c r="B7" s="36">
        <f>AVERAGE(B6,B8)</f>
        <v>24.232908222114617</v>
      </c>
      <c r="C7" s="36">
        <v>29.302388644535061</v>
      </c>
      <c r="F7" s="32"/>
      <c r="G7" s="35"/>
      <c r="H7" s="17"/>
      <c r="I7" s="18"/>
      <c r="J7" s="1"/>
      <c r="K7" s="17"/>
      <c r="L7" s="18"/>
      <c r="M7" s="1"/>
      <c r="N7" s="1"/>
      <c r="O7" s="1"/>
      <c r="P7" s="1"/>
      <c r="Q7" s="1"/>
    </row>
    <row r="8" spans="1:17" ht="15" x14ac:dyDescent="0.25">
      <c r="A8" s="13"/>
      <c r="B8" s="36">
        <v>24.426521323094757</v>
      </c>
      <c r="C8" s="36">
        <f>AVERAGE(C6:C7)</f>
        <v>29.35114382470983</v>
      </c>
      <c r="F8" s="32"/>
      <c r="G8" s="35"/>
      <c r="H8" s="17"/>
      <c r="I8" s="18"/>
      <c r="J8" s="1"/>
      <c r="K8" s="17"/>
      <c r="L8" s="18"/>
      <c r="M8" s="1"/>
      <c r="N8" s="1"/>
      <c r="O8" s="1"/>
      <c r="P8" s="1"/>
      <c r="Q8" s="1"/>
    </row>
    <row r="9" spans="1:17" x14ac:dyDescent="0.15">
      <c r="A9" s="7" t="s">
        <v>73</v>
      </c>
      <c r="B9" s="36">
        <v>23.104664872355666</v>
      </c>
      <c r="C9" s="36">
        <v>25.245086648008758</v>
      </c>
      <c r="F9" s="33"/>
      <c r="G9" s="34"/>
      <c r="H9" s="17"/>
      <c r="I9" s="18"/>
      <c r="J9" s="28"/>
      <c r="K9" s="17"/>
      <c r="L9" s="18"/>
      <c r="M9" s="28"/>
      <c r="N9" s="39"/>
      <c r="O9" s="1"/>
      <c r="P9" s="1"/>
      <c r="Q9" s="1"/>
    </row>
    <row r="10" spans="1:17" ht="15" x14ac:dyDescent="0.25">
      <c r="A10" s="13"/>
      <c r="B10" s="36">
        <v>23.55033312237844</v>
      </c>
      <c r="C10" s="36">
        <f>AVERAGE(C8:C9)</f>
        <v>27.298115236359294</v>
      </c>
      <c r="F10" s="32"/>
      <c r="G10" s="35"/>
      <c r="H10" s="17"/>
      <c r="I10" s="18"/>
      <c r="J10" s="1"/>
      <c r="K10" s="17"/>
      <c r="L10" s="18"/>
      <c r="M10" s="1"/>
      <c r="N10" s="1"/>
      <c r="O10" s="1"/>
      <c r="P10" s="1"/>
      <c r="Q10" s="1"/>
    </row>
    <row r="11" spans="1:17" ht="15" x14ac:dyDescent="0.25">
      <c r="A11" s="13"/>
      <c r="B11" s="36">
        <v>23.84781724182309</v>
      </c>
      <c r="C11" s="36">
        <v>25.590802493096987</v>
      </c>
      <c r="F11" s="32"/>
      <c r="G11" s="35"/>
      <c r="H11" s="17"/>
      <c r="I11" s="18"/>
      <c r="J11" s="1"/>
      <c r="K11" s="17"/>
      <c r="L11" s="18"/>
      <c r="M11" s="1"/>
      <c r="N11" s="1"/>
      <c r="O11" s="1"/>
      <c r="P11" s="1"/>
      <c r="Q11" s="1"/>
    </row>
    <row r="12" spans="1:17" x14ac:dyDescent="0.15">
      <c r="A12" s="7" t="s">
        <v>74</v>
      </c>
      <c r="B12" s="36">
        <f>AVERAGE(B13:B14)</f>
        <v>26.168645201165134</v>
      </c>
      <c r="C12" s="36">
        <f>AVERAGE(C13:C14)</f>
        <v>26.207810468217062</v>
      </c>
      <c r="F12" s="33"/>
      <c r="G12" s="34"/>
      <c r="H12" s="17"/>
      <c r="I12" s="18"/>
      <c r="J12" s="28"/>
      <c r="K12" s="17"/>
      <c r="L12" s="18"/>
      <c r="M12" s="28"/>
      <c r="N12" s="39"/>
      <c r="O12" s="1"/>
      <c r="P12" s="1"/>
      <c r="Q12" s="1"/>
    </row>
    <row r="13" spans="1:17" x14ac:dyDescent="0.15">
      <c r="A13" s="7"/>
      <c r="B13" s="36">
        <v>25.411692249417772</v>
      </c>
      <c r="C13" s="36">
        <v>26.274803994272993</v>
      </c>
      <c r="F13" s="32"/>
      <c r="G13" s="35"/>
      <c r="H13" s="17"/>
      <c r="I13" s="18"/>
      <c r="J13" s="1"/>
      <c r="K13" s="17"/>
      <c r="L13" s="18"/>
      <c r="M13" s="1"/>
      <c r="N13" s="1"/>
      <c r="O13" s="1"/>
      <c r="P13" s="1"/>
      <c r="Q13" s="1"/>
    </row>
    <row r="14" spans="1:17" x14ac:dyDescent="0.15">
      <c r="A14" s="7"/>
      <c r="B14" s="36">
        <v>26.925598152912496</v>
      </c>
      <c r="C14" s="36">
        <v>26.140816942161134</v>
      </c>
      <c r="F14" s="32"/>
      <c r="G14" s="35"/>
      <c r="H14" s="17"/>
      <c r="I14" s="18"/>
      <c r="J14" s="1"/>
      <c r="K14" s="17"/>
      <c r="L14" s="18"/>
      <c r="M14" s="1"/>
      <c r="N14" s="1"/>
      <c r="O14" s="1"/>
      <c r="P14" s="1"/>
      <c r="Q14" s="1"/>
    </row>
    <row r="15" spans="1:17" x14ac:dyDescent="0.15">
      <c r="A15" s="7" t="s">
        <v>75</v>
      </c>
      <c r="B15" s="36">
        <v>25.523370983031608</v>
      </c>
      <c r="C15" s="36">
        <f>AVERAGE(C16:C17)</f>
        <v>30.173437770984343</v>
      </c>
      <c r="F15" s="30"/>
      <c r="G15" s="34"/>
      <c r="H15" s="17"/>
      <c r="I15" s="18"/>
      <c r="J15" s="28"/>
      <c r="K15" s="17"/>
      <c r="L15" s="18"/>
      <c r="M15" s="28"/>
      <c r="N15" s="39"/>
      <c r="O15" s="1"/>
      <c r="P15" s="1"/>
      <c r="Q15" s="1"/>
    </row>
    <row r="16" spans="1:17" x14ac:dyDescent="0.15">
      <c r="A16" s="7"/>
      <c r="B16" s="36">
        <f>AVERAGE(B15,B17)</f>
        <v>25.69641544428903</v>
      </c>
      <c r="C16" s="36">
        <v>30.142030094112513</v>
      </c>
      <c r="F16" s="32"/>
      <c r="G16" s="35"/>
      <c r="H16" s="17"/>
      <c r="I16" s="18"/>
      <c r="J16" s="1"/>
      <c r="K16" s="17"/>
      <c r="L16" s="18"/>
      <c r="M16" s="1"/>
      <c r="N16" s="1"/>
      <c r="O16" s="1"/>
      <c r="P16" s="1"/>
      <c r="Q16" s="1"/>
    </row>
    <row r="17" spans="1:17" x14ac:dyDescent="0.15">
      <c r="A17" s="7"/>
      <c r="B17" s="36">
        <v>25.869459905546449</v>
      </c>
      <c r="C17" s="36">
        <v>30.204845447856172</v>
      </c>
      <c r="F17" s="32"/>
      <c r="G17" s="35"/>
      <c r="H17" s="17"/>
      <c r="I17" s="18"/>
      <c r="J17" s="1"/>
      <c r="K17" s="17"/>
      <c r="L17" s="18"/>
      <c r="M17" s="1"/>
      <c r="N17" s="1"/>
      <c r="O17" s="1"/>
      <c r="P17" s="1"/>
      <c r="Q17" s="1"/>
    </row>
    <row r="18" spans="1:17" x14ac:dyDescent="0.15">
      <c r="A18" s="7" t="s">
        <v>76</v>
      </c>
      <c r="B18" s="36">
        <f>AVERAGE(B19:B20)</f>
        <v>27.642027719748082</v>
      </c>
      <c r="C18" s="36">
        <v>30.115939190258668</v>
      </c>
      <c r="F18" s="33"/>
      <c r="G18" s="34"/>
      <c r="H18" s="17"/>
      <c r="I18" s="18"/>
      <c r="J18" s="28"/>
      <c r="K18" s="17"/>
      <c r="L18" s="18"/>
      <c r="M18" s="28"/>
      <c r="N18" s="39"/>
      <c r="O18" s="1"/>
      <c r="P18" s="1"/>
      <c r="Q18" s="1"/>
    </row>
    <row r="19" spans="1:17" ht="15" x14ac:dyDescent="0.25">
      <c r="A19" s="13"/>
      <c r="B19" s="36">
        <v>27.693246836243219</v>
      </c>
      <c r="C19" s="36">
        <v>30.167188617482115</v>
      </c>
      <c r="F19" s="32"/>
      <c r="G19" s="35"/>
      <c r="H19" s="17"/>
      <c r="I19" s="18"/>
      <c r="J19" s="1"/>
      <c r="K19" s="17"/>
      <c r="L19" s="18"/>
      <c r="M19" s="1"/>
      <c r="N19" s="1"/>
      <c r="O19" s="1"/>
      <c r="P19" s="1"/>
      <c r="Q19" s="1"/>
    </row>
    <row r="20" spans="1:17" ht="15" x14ac:dyDescent="0.25">
      <c r="A20" s="13"/>
      <c r="B20" s="36">
        <v>27.590808603252945</v>
      </c>
      <c r="C20" s="36">
        <f>AVERAGE(C18:C19)</f>
        <v>30.141563903870392</v>
      </c>
      <c r="F20" s="32"/>
      <c r="G20" s="35"/>
      <c r="H20" s="17"/>
      <c r="I20" s="18"/>
      <c r="J20" s="1"/>
      <c r="K20" s="17"/>
      <c r="L20" s="18"/>
      <c r="M20" s="1"/>
      <c r="N20" s="1"/>
      <c r="O20" s="1"/>
      <c r="P20" s="1"/>
      <c r="Q20" s="1"/>
    </row>
    <row r="21" spans="1:17" x14ac:dyDescent="0.15">
      <c r="B21" s="18"/>
      <c r="C21" s="18"/>
      <c r="F21" s="33"/>
      <c r="G21" s="34"/>
      <c r="H21" s="17"/>
      <c r="I21" s="18"/>
      <c r="J21" s="28"/>
      <c r="K21" s="17"/>
      <c r="L21" s="18"/>
      <c r="M21" s="28"/>
      <c r="N21" s="39"/>
      <c r="O21" s="1"/>
      <c r="P21" s="1"/>
      <c r="Q21" s="1"/>
    </row>
    <row r="22" spans="1:17" x14ac:dyDescent="0.15">
      <c r="F22" s="32"/>
      <c r="G22" s="35"/>
      <c r="H22" s="17"/>
      <c r="I22" s="18"/>
      <c r="J22" s="1"/>
      <c r="K22" s="17"/>
      <c r="L22" s="18"/>
      <c r="M22" s="1"/>
      <c r="N22" s="1"/>
      <c r="O22" s="1"/>
      <c r="P22" s="1"/>
      <c r="Q22" s="1"/>
    </row>
    <row r="23" spans="1:17" x14ac:dyDescent="0.15">
      <c r="F23" s="1"/>
      <c r="G23" s="1"/>
      <c r="H23" s="17"/>
      <c r="I23" s="18"/>
      <c r="J23" s="1"/>
      <c r="K23" s="17"/>
      <c r="L23" s="18"/>
      <c r="M23" s="1"/>
      <c r="N23" s="1"/>
      <c r="O23" s="1"/>
      <c r="P23" s="1"/>
      <c r="Q23" s="1"/>
    </row>
    <row r="24" spans="1:17" x14ac:dyDescent="0.15">
      <c r="F24" s="1"/>
      <c r="G24" s="1"/>
      <c r="H24" s="17"/>
      <c r="I24" s="18"/>
      <c r="J24" s="1"/>
      <c r="K24" s="17"/>
      <c r="L24" s="18"/>
      <c r="M24" s="1"/>
      <c r="N24" s="1"/>
      <c r="O24" s="1"/>
      <c r="P24" s="1"/>
      <c r="Q24" s="1"/>
    </row>
    <row r="25" spans="1:17" x14ac:dyDescent="0.15"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x14ac:dyDescent="0.15"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workbookViewId="0">
      <selection activeCell="H11" sqref="H11"/>
    </sheetView>
  </sheetViews>
  <sheetFormatPr defaultRowHeight="13.5" x14ac:dyDescent="0.15"/>
  <cols>
    <col min="2" max="2" width="13.375" customWidth="1"/>
    <col min="3" max="3" width="10.625" customWidth="1"/>
  </cols>
  <sheetData>
    <row r="1" spans="1:16" ht="15" x14ac:dyDescent="0.25">
      <c r="A1" s="13" t="s">
        <v>84</v>
      </c>
    </row>
    <row r="2" spans="1:16" ht="15" x14ac:dyDescent="0.25">
      <c r="A2" s="13" t="s">
        <v>12</v>
      </c>
      <c r="B2" s="11" t="s">
        <v>9</v>
      </c>
      <c r="C2" s="14" t="s">
        <v>85</v>
      </c>
    </row>
    <row r="3" spans="1:16" x14ac:dyDescent="0.15">
      <c r="A3" s="7" t="s">
        <v>71</v>
      </c>
      <c r="B3" s="36">
        <v>26.026493367875727</v>
      </c>
      <c r="C3" s="36">
        <v>28.2838177106396</v>
      </c>
    </row>
    <row r="4" spans="1:16" ht="20.25" x14ac:dyDescent="0.25">
      <c r="A4" s="13"/>
      <c r="B4" s="36">
        <f>AVERAGE(B3,B5)</f>
        <v>26.090918067113936</v>
      </c>
      <c r="C4" s="36">
        <v>28.616153198768728</v>
      </c>
      <c r="F4" s="1"/>
      <c r="G4" s="1"/>
      <c r="H4" s="38"/>
      <c r="I4" s="1"/>
      <c r="J4" s="1"/>
      <c r="K4" s="1"/>
      <c r="L4" s="1"/>
      <c r="M4" s="1"/>
      <c r="N4" s="1"/>
      <c r="O4" s="1"/>
      <c r="P4" s="1"/>
    </row>
    <row r="5" spans="1:16" ht="15" x14ac:dyDescent="0.25">
      <c r="A5" s="13"/>
      <c r="B5" s="36">
        <v>26.155342766352145</v>
      </c>
      <c r="C5" s="36">
        <v>28.445833918695801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15">
      <c r="A6" s="7" t="s">
        <v>72</v>
      </c>
      <c r="B6" s="36">
        <v>25.781591040673415</v>
      </c>
      <c r="C6" s="36">
        <v>28.866661519956597</v>
      </c>
      <c r="F6" s="1"/>
      <c r="G6" s="1"/>
      <c r="H6" s="2"/>
      <c r="I6" s="1"/>
      <c r="J6" s="1"/>
      <c r="K6" s="2"/>
      <c r="L6" s="1"/>
      <c r="M6" s="1"/>
      <c r="N6" s="2"/>
      <c r="O6" s="2"/>
      <c r="P6" s="2"/>
    </row>
    <row r="7" spans="1:16" ht="15" x14ac:dyDescent="0.25">
      <c r="A7" s="13"/>
      <c r="B7" s="36">
        <v>25.871906104583257</v>
      </c>
      <c r="C7" s="36">
        <v>28.708341116558817</v>
      </c>
      <c r="F7" s="33"/>
      <c r="G7" s="34"/>
      <c r="H7" s="17"/>
      <c r="I7" s="18"/>
      <c r="J7" s="28"/>
      <c r="K7" s="17"/>
      <c r="L7" s="18"/>
      <c r="M7" s="28"/>
      <c r="N7" s="37"/>
      <c r="O7" s="1"/>
      <c r="P7" s="1"/>
    </row>
    <row r="8" spans="1:16" ht="15" x14ac:dyDescent="0.25">
      <c r="A8" s="13"/>
      <c r="B8" s="36">
        <v>25.704005580777938</v>
      </c>
      <c r="C8" s="36">
        <f>AVERAGE(C6:C7)</f>
        <v>28.787501318257707</v>
      </c>
      <c r="F8" s="32"/>
      <c r="G8" s="35"/>
      <c r="H8" s="17"/>
      <c r="I8" s="18"/>
      <c r="J8" s="1"/>
      <c r="K8" s="17"/>
      <c r="L8" s="18"/>
      <c r="M8" s="1"/>
      <c r="N8" s="1"/>
      <c r="O8" s="1"/>
      <c r="P8" s="1"/>
    </row>
    <row r="9" spans="1:16" x14ac:dyDescent="0.15">
      <c r="A9" s="7" t="s">
        <v>73</v>
      </c>
      <c r="B9" s="36">
        <f>AVERAGE(B10:B11)</f>
        <v>26.056814429156692</v>
      </c>
      <c r="C9" s="36">
        <v>28.133524854267481</v>
      </c>
      <c r="F9" s="32"/>
      <c r="G9" s="35"/>
      <c r="H9" s="17"/>
      <c r="I9" s="18"/>
      <c r="J9" s="1"/>
      <c r="K9" s="17"/>
      <c r="L9" s="18"/>
      <c r="M9" s="1"/>
      <c r="N9" s="1"/>
      <c r="O9" s="1"/>
      <c r="P9" s="1"/>
    </row>
    <row r="10" spans="1:16" ht="15" x14ac:dyDescent="0.25">
      <c r="A10" s="13"/>
      <c r="B10" s="36">
        <v>26.089584384539492</v>
      </c>
      <c r="C10" s="36">
        <v>28.295641135026429</v>
      </c>
      <c r="F10" s="33"/>
      <c r="G10" s="34"/>
      <c r="H10" s="17"/>
      <c r="I10" s="18"/>
      <c r="J10" s="28"/>
      <c r="K10" s="17"/>
      <c r="L10" s="18"/>
      <c r="M10" s="28"/>
      <c r="N10" s="37"/>
      <c r="O10" s="1"/>
      <c r="P10" s="1"/>
    </row>
    <row r="11" spans="1:16" ht="15" x14ac:dyDescent="0.25">
      <c r="A11" s="13"/>
      <c r="B11" s="36">
        <v>26.024044473773891</v>
      </c>
      <c r="C11" s="36">
        <f>AVERAGE(C9:C10)</f>
        <v>28.214582994646953</v>
      </c>
      <c r="F11" s="32"/>
      <c r="G11" s="35"/>
      <c r="H11" s="17"/>
      <c r="I11" s="18"/>
      <c r="J11" s="1"/>
      <c r="K11" s="17"/>
      <c r="L11" s="18"/>
      <c r="M11" s="1"/>
      <c r="N11" s="1"/>
      <c r="O11" s="1"/>
      <c r="P11" s="1"/>
    </row>
    <row r="12" spans="1:16" x14ac:dyDescent="0.15">
      <c r="A12" s="7" t="s">
        <v>74</v>
      </c>
      <c r="B12" s="36">
        <v>26.160624849311841</v>
      </c>
      <c r="C12" s="36">
        <v>25.400614892698371</v>
      </c>
      <c r="F12" s="32"/>
      <c r="G12" s="35"/>
      <c r="H12" s="17"/>
      <c r="I12" s="18"/>
      <c r="J12" s="1"/>
      <c r="K12" s="17"/>
      <c r="L12" s="18"/>
      <c r="M12" s="1"/>
      <c r="N12" s="1"/>
      <c r="O12" s="1"/>
      <c r="P12" s="1"/>
    </row>
    <row r="13" spans="1:16" x14ac:dyDescent="0.15">
      <c r="A13" s="7"/>
      <c r="B13" s="36">
        <v>26.109735518599518</v>
      </c>
      <c r="C13" s="36">
        <v>25.421400040272136</v>
      </c>
      <c r="F13" s="33"/>
      <c r="G13" s="34"/>
      <c r="H13" s="17"/>
      <c r="I13" s="18"/>
      <c r="J13" s="28"/>
      <c r="K13" s="17"/>
      <c r="L13" s="18"/>
      <c r="M13" s="28"/>
      <c r="N13" s="37"/>
      <c r="O13" s="1"/>
      <c r="P13" s="1"/>
    </row>
    <row r="14" spans="1:16" x14ac:dyDescent="0.15">
      <c r="A14" s="7"/>
      <c r="B14" s="36">
        <v>26.134815492673411</v>
      </c>
      <c r="C14" s="36">
        <f>AVERAGE(C12:C13)</f>
        <v>25.411007466485252</v>
      </c>
      <c r="F14" s="32"/>
      <c r="G14" s="35"/>
      <c r="H14" s="17"/>
      <c r="I14" s="18"/>
      <c r="J14" s="1"/>
      <c r="K14" s="17"/>
      <c r="L14" s="18"/>
      <c r="M14" s="1"/>
      <c r="N14" s="1"/>
      <c r="O14" s="1"/>
      <c r="P14" s="1"/>
    </row>
    <row r="15" spans="1:16" x14ac:dyDescent="0.15">
      <c r="A15" s="7" t="s">
        <v>75</v>
      </c>
      <c r="B15" s="36">
        <v>27.333760509073095</v>
      </c>
      <c r="C15" s="36">
        <f>AVERAGE(C16:C17)</f>
        <v>26.170796698422329</v>
      </c>
      <c r="F15" s="32"/>
      <c r="G15" s="35"/>
      <c r="H15" s="17"/>
      <c r="I15" s="18"/>
      <c r="J15" s="1"/>
      <c r="K15" s="17"/>
      <c r="L15" s="18"/>
      <c r="M15" s="1"/>
      <c r="N15" s="1"/>
      <c r="O15" s="1"/>
      <c r="P15" s="1"/>
    </row>
    <row r="16" spans="1:16" x14ac:dyDescent="0.15">
      <c r="A16" s="7"/>
      <c r="B16" s="36">
        <v>27.450685728303238</v>
      </c>
      <c r="C16" s="36">
        <v>26.151835784237534</v>
      </c>
      <c r="F16" s="33"/>
      <c r="G16" s="34"/>
      <c r="H16" s="17"/>
      <c r="I16" s="18"/>
      <c r="J16" s="28"/>
      <c r="K16" s="17"/>
      <c r="L16" s="18"/>
      <c r="M16" s="28"/>
      <c r="N16" s="37"/>
      <c r="O16" s="1"/>
      <c r="P16" s="1"/>
    </row>
    <row r="17" spans="1:16" x14ac:dyDescent="0.15">
      <c r="A17" s="7"/>
      <c r="B17" s="36">
        <f>AVERAGE(B15:B16)</f>
        <v>27.392223118688165</v>
      </c>
      <c r="C17" s="36">
        <v>26.189757612607128</v>
      </c>
      <c r="F17" s="32"/>
      <c r="G17" s="35"/>
      <c r="H17" s="17"/>
      <c r="I17" s="18"/>
      <c r="J17" s="1"/>
      <c r="K17" s="17"/>
      <c r="L17" s="18"/>
      <c r="M17" s="1"/>
      <c r="N17" s="1"/>
      <c r="O17" s="1"/>
      <c r="P17" s="1"/>
    </row>
    <row r="18" spans="1:16" x14ac:dyDescent="0.15">
      <c r="A18" s="7" t="s">
        <v>76</v>
      </c>
      <c r="B18" s="36">
        <v>28.392597736282731</v>
      </c>
      <c r="C18" s="36">
        <v>30.04293642386736</v>
      </c>
      <c r="F18" s="32"/>
      <c r="G18" s="35"/>
      <c r="H18" s="17"/>
      <c r="I18" s="18"/>
      <c r="J18" s="1"/>
      <c r="K18" s="17"/>
      <c r="L18" s="18"/>
      <c r="M18" s="1"/>
      <c r="N18" s="1"/>
      <c r="O18" s="1"/>
      <c r="P18" s="1"/>
    </row>
    <row r="19" spans="1:16" ht="15" x14ac:dyDescent="0.25">
      <c r="A19" s="13"/>
      <c r="B19" s="36">
        <v>28.113707975876402</v>
      </c>
      <c r="C19" s="36">
        <v>29.767870033409736</v>
      </c>
      <c r="F19" s="33"/>
      <c r="G19" s="34"/>
      <c r="H19" s="17"/>
      <c r="I19" s="18"/>
      <c r="J19" s="28"/>
      <c r="K19" s="17"/>
      <c r="L19" s="18"/>
      <c r="M19" s="28"/>
      <c r="N19" s="37"/>
      <c r="O19" s="1"/>
      <c r="P19" s="1"/>
    </row>
    <row r="20" spans="1:16" ht="15" x14ac:dyDescent="0.25">
      <c r="A20" s="13"/>
      <c r="B20" s="36">
        <v>28.766149066068849</v>
      </c>
      <c r="C20" s="36">
        <v>29.949715844151129</v>
      </c>
      <c r="F20" s="32"/>
      <c r="G20" s="35"/>
      <c r="H20" s="17"/>
      <c r="I20" s="18"/>
      <c r="J20" s="1"/>
      <c r="K20" s="17"/>
      <c r="L20" s="18"/>
      <c r="M20" s="1"/>
      <c r="N20" s="1"/>
      <c r="O20" s="1"/>
      <c r="P20" s="1"/>
    </row>
    <row r="21" spans="1:16" x14ac:dyDescent="0.15">
      <c r="F21" s="32"/>
      <c r="G21" s="35"/>
      <c r="H21" s="17"/>
      <c r="I21" s="18"/>
      <c r="J21" s="1"/>
      <c r="K21" s="17"/>
      <c r="L21" s="18"/>
      <c r="M21" s="1"/>
      <c r="N21" s="1"/>
      <c r="O21" s="1"/>
      <c r="P21" s="1"/>
    </row>
    <row r="22" spans="1:16" x14ac:dyDescent="0.15">
      <c r="F22" s="33"/>
      <c r="G22" s="34"/>
      <c r="H22" s="17"/>
      <c r="I22" s="18"/>
      <c r="J22" s="28"/>
      <c r="K22" s="17"/>
      <c r="L22" s="18"/>
      <c r="M22" s="28"/>
      <c r="N22" s="37"/>
      <c r="O22" s="1"/>
      <c r="P22" s="1"/>
    </row>
    <row r="23" spans="1:16" x14ac:dyDescent="0.15">
      <c r="F23" s="1"/>
      <c r="G23" s="1"/>
      <c r="H23" s="17"/>
      <c r="I23" s="18"/>
      <c r="J23" s="1"/>
      <c r="K23" s="17"/>
      <c r="L23" s="18"/>
      <c r="M23" s="1"/>
      <c r="N23" s="1"/>
      <c r="O23" s="1"/>
      <c r="P23" s="1"/>
    </row>
    <row r="24" spans="1:16" x14ac:dyDescent="0.15">
      <c r="F24" s="1"/>
      <c r="G24" s="1"/>
      <c r="H24" s="17"/>
      <c r="I24" s="18"/>
      <c r="J24" s="1"/>
      <c r="K24" s="17"/>
      <c r="L24" s="18"/>
      <c r="M24" s="1"/>
      <c r="N24" s="1"/>
      <c r="O24" s="1"/>
      <c r="P24" s="1"/>
    </row>
    <row r="25" spans="1:16" x14ac:dyDescent="0.15">
      <c r="F25" s="1"/>
      <c r="G25" s="1"/>
      <c r="H25" s="1"/>
      <c r="I25" s="1"/>
      <c r="J25" s="1"/>
      <c r="K25" s="17"/>
      <c r="L25" s="18"/>
      <c r="M25" s="1"/>
      <c r="N25" s="1"/>
      <c r="O25" s="1"/>
      <c r="P25" s="1"/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3"/>
  <sheetViews>
    <sheetView tabSelected="1" workbookViewId="0">
      <selection activeCell="H8" sqref="H8"/>
    </sheetView>
  </sheetViews>
  <sheetFormatPr defaultRowHeight="13.5" x14ac:dyDescent="0.15"/>
  <cols>
    <col min="2" max="2" width="12.375" customWidth="1"/>
    <col min="3" max="3" width="11.5" customWidth="1"/>
    <col min="4" max="4" width="10.25" customWidth="1"/>
  </cols>
  <sheetData>
    <row r="1" spans="1:17" ht="15" x14ac:dyDescent="0.25">
      <c r="A1" s="13" t="s">
        <v>86</v>
      </c>
    </row>
    <row r="2" spans="1:17" ht="15" x14ac:dyDescent="0.25">
      <c r="A2" s="13" t="s">
        <v>12</v>
      </c>
      <c r="B2" s="11" t="s">
        <v>9</v>
      </c>
      <c r="C2" s="14" t="s">
        <v>87</v>
      </c>
      <c r="D2" s="14" t="s">
        <v>88</v>
      </c>
    </row>
    <row r="3" spans="1:17" ht="16.5" customHeight="1" x14ac:dyDescent="0.15">
      <c r="A3" s="7" t="s">
        <v>4</v>
      </c>
      <c r="B3" s="36">
        <v>28.863389096311721</v>
      </c>
      <c r="C3" s="36">
        <v>32.43617137472242</v>
      </c>
      <c r="D3" s="36">
        <v>29.297435151088422</v>
      </c>
      <c r="G3" s="32"/>
      <c r="H3" s="1"/>
      <c r="I3" s="1"/>
      <c r="J3" s="1"/>
      <c r="K3" s="1"/>
      <c r="L3" s="38"/>
      <c r="M3" s="1"/>
      <c r="N3" s="1"/>
      <c r="O3" s="1"/>
      <c r="P3" s="1"/>
      <c r="Q3" s="1"/>
    </row>
    <row r="4" spans="1:17" ht="15" x14ac:dyDescent="0.25">
      <c r="A4" s="13"/>
      <c r="B4" s="36">
        <v>28.980972491152851</v>
      </c>
      <c r="C4" s="36">
        <f>AVERAGE(C3,C5)</f>
        <v>32.416956547982437</v>
      </c>
      <c r="D4" s="36">
        <f>AVERAGE(D3,D5)</f>
        <v>29.38202756028684</v>
      </c>
      <c r="G4" s="32"/>
      <c r="H4" s="1"/>
      <c r="I4" s="2"/>
      <c r="J4" s="1"/>
      <c r="K4" s="1"/>
      <c r="L4" s="2"/>
      <c r="M4" s="1"/>
      <c r="N4" s="1"/>
      <c r="O4" s="2"/>
      <c r="P4" s="2"/>
      <c r="Q4" s="2"/>
    </row>
    <row r="5" spans="1:17" ht="15" x14ac:dyDescent="0.25">
      <c r="A5" s="13"/>
      <c r="B5" s="36">
        <v>28.976144763898464</v>
      </c>
      <c r="C5" s="36">
        <v>32.397741721242447</v>
      </c>
      <c r="D5" s="36">
        <v>29.466619969485258</v>
      </c>
      <c r="G5" s="26"/>
      <c r="H5" s="27"/>
      <c r="I5" s="17"/>
      <c r="J5" s="18"/>
      <c r="K5" s="28"/>
      <c r="L5" s="17"/>
      <c r="M5" s="18"/>
      <c r="N5" s="28"/>
      <c r="O5" s="39"/>
      <c r="P5" s="1"/>
      <c r="Q5" s="1"/>
    </row>
    <row r="6" spans="1:17" x14ac:dyDescent="0.15">
      <c r="A6" s="7" t="s">
        <v>5</v>
      </c>
      <c r="B6" s="36">
        <f>AVERAGE(B7:B8)</f>
        <v>27.450628392718521</v>
      </c>
      <c r="C6" s="36">
        <v>32.003828564997065</v>
      </c>
      <c r="D6" s="36">
        <v>29.210408704893283</v>
      </c>
      <c r="G6" s="26"/>
      <c r="H6" s="27"/>
      <c r="I6" s="17"/>
      <c r="J6" s="18"/>
      <c r="K6" s="1"/>
      <c r="L6" s="17"/>
      <c r="M6" s="18"/>
      <c r="N6" s="1"/>
      <c r="O6" s="1"/>
      <c r="P6" s="1"/>
      <c r="Q6" s="1"/>
    </row>
    <row r="7" spans="1:17" ht="15" x14ac:dyDescent="0.25">
      <c r="A7" s="13"/>
      <c r="B7" s="36">
        <v>27.541438691109747</v>
      </c>
      <c r="C7" s="36">
        <v>31.523735754551158</v>
      </c>
      <c r="D7" s="36">
        <v>29.666622386270742</v>
      </c>
      <c r="G7" s="26"/>
      <c r="H7" s="27"/>
      <c r="I7" s="17"/>
      <c r="J7" s="18"/>
      <c r="K7" s="1"/>
      <c r="L7" s="17"/>
      <c r="M7" s="18"/>
      <c r="N7" s="1"/>
      <c r="O7" s="1"/>
      <c r="P7" s="1"/>
      <c r="Q7" s="1"/>
    </row>
    <row r="8" spans="1:17" ht="15" x14ac:dyDescent="0.25">
      <c r="A8" s="13"/>
      <c r="B8" s="36">
        <v>27.359818094327292</v>
      </c>
      <c r="C8" s="36">
        <f>AVERAGE(C6:C7)</f>
        <v>31.763782159774109</v>
      </c>
      <c r="D8" s="36">
        <f>AVERAGE(D6:D7)</f>
        <v>29.438515545582014</v>
      </c>
      <c r="G8" s="26"/>
      <c r="H8" s="27"/>
      <c r="I8" s="17"/>
      <c r="J8" s="18"/>
      <c r="K8" s="28"/>
      <c r="L8" s="17"/>
      <c r="M8" s="18"/>
      <c r="N8" s="28"/>
      <c r="O8" s="39"/>
      <c r="P8" s="1"/>
      <c r="Q8" s="1"/>
    </row>
    <row r="9" spans="1:17" x14ac:dyDescent="0.15">
      <c r="A9" s="7" t="s">
        <v>13</v>
      </c>
      <c r="B9" s="36">
        <v>28.815831023522161</v>
      </c>
      <c r="C9" s="36">
        <f>AVERAGE(C10:C11)</f>
        <v>32.35854975142739</v>
      </c>
      <c r="D9" s="36">
        <v>29.954296972429379</v>
      </c>
      <c r="G9" s="26"/>
      <c r="H9" s="27"/>
      <c r="I9" s="17"/>
      <c r="J9" s="18"/>
      <c r="K9" s="1"/>
      <c r="L9" s="17"/>
      <c r="M9" s="18"/>
      <c r="N9" s="1"/>
      <c r="O9" s="1"/>
      <c r="P9" s="1"/>
      <c r="Q9" s="1"/>
    </row>
    <row r="10" spans="1:17" ht="15" x14ac:dyDescent="0.25">
      <c r="A10" s="13"/>
      <c r="B10" s="36">
        <v>27.167620155541822</v>
      </c>
      <c r="C10" s="36">
        <v>32.356005549768945</v>
      </c>
      <c r="D10" s="36">
        <v>30.325107379424491</v>
      </c>
      <c r="G10" s="26"/>
      <c r="H10" s="27"/>
      <c r="I10" s="17"/>
      <c r="J10" s="18"/>
      <c r="K10" s="1"/>
      <c r="L10" s="17"/>
      <c r="M10" s="18"/>
      <c r="N10" s="1"/>
      <c r="O10" s="1"/>
      <c r="P10" s="1"/>
      <c r="Q10" s="1"/>
    </row>
    <row r="11" spans="1:17" ht="15" x14ac:dyDescent="0.25">
      <c r="A11" s="13"/>
      <c r="B11" s="36">
        <v>27.966888004764229</v>
      </c>
      <c r="C11" s="36">
        <v>32.361093953085835</v>
      </c>
      <c r="D11" s="36">
        <v>30.099883099233949</v>
      </c>
      <c r="G11" s="30"/>
      <c r="H11" s="27"/>
      <c r="I11" s="17"/>
      <c r="J11" s="18"/>
      <c r="K11" s="28"/>
      <c r="L11" s="17"/>
      <c r="M11" s="18"/>
      <c r="N11" s="28"/>
      <c r="O11" s="39"/>
      <c r="P11" s="1"/>
      <c r="Q11" s="1"/>
    </row>
    <row r="12" spans="1:17" x14ac:dyDescent="0.15">
      <c r="A12" s="7" t="s">
        <v>6</v>
      </c>
      <c r="B12" s="36">
        <f>AVERAGE(B13:B14)</f>
        <v>26.292988230647531</v>
      </c>
      <c r="C12" s="36">
        <v>30.674365551499974</v>
      </c>
      <c r="D12" s="36">
        <v>28.542160951433278</v>
      </c>
      <c r="G12" s="31"/>
      <c r="H12" s="26"/>
      <c r="I12" s="17"/>
      <c r="J12" s="18"/>
      <c r="K12" s="1"/>
      <c r="L12" s="17"/>
      <c r="M12" s="18"/>
      <c r="N12" s="1"/>
      <c r="O12" s="1"/>
      <c r="P12" s="1"/>
      <c r="Q12" s="1"/>
    </row>
    <row r="13" spans="1:17" x14ac:dyDescent="0.15">
      <c r="A13" s="7"/>
      <c r="B13" s="36">
        <v>26.338432841796969</v>
      </c>
      <c r="C13" s="36">
        <v>30.880086676089213</v>
      </c>
      <c r="D13" s="36">
        <f>AVERAGE(D12,D14)</f>
        <v>28.602470264625502</v>
      </c>
      <c r="G13" s="31"/>
      <c r="H13" s="26"/>
      <c r="I13" s="17"/>
      <c r="J13" s="18"/>
      <c r="K13" s="1"/>
      <c r="L13" s="17"/>
      <c r="M13" s="18"/>
      <c r="N13" s="1"/>
      <c r="O13" s="1"/>
      <c r="P13" s="1"/>
      <c r="Q13" s="1"/>
    </row>
    <row r="14" spans="1:17" x14ac:dyDescent="0.15">
      <c r="A14" s="7"/>
      <c r="B14" s="36">
        <v>26.247543619498096</v>
      </c>
      <c r="C14" s="36">
        <v>30.759942382932461</v>
      </c>
      <c r="D14" s="36">
        <v>28.662779577817723</v>
      </c>
      <c r="G14" s="26"/>
      <c r="H14" s="27"/>
      <c r="I14" s="17"/>
      <c r="J14" s="18"/>
      <c r="K14" s="28"/>
      <c r="L14" s="17"/>
      <c r="M14" s="18"/>
      <c r="N14" s="28"/>
      <c r="O14" s="39"/>
      <c r="P14" s="1"/>
      <c r="Q14" s="1"/>
    </row>
    <row r="15" spans="1:17" x14ac:dyDescent="0.15">
      <c r="A15" s="7" t="s">
        <v>7</v>
      </c>
      <c r="B15" s="36">
        <f>AVERAGE(B16:B17)</f>
        <v>28.101409168142141</v>
      </c>
      <c r="C15" s="36">
        <v>31.031724380511033</v>
      </c>
      <c r="D15" s="36">
        <f>AVERAGE(D16:D17)</f>
        <v>27.905613419971459</v>
      </c>
      <c r="G15" s="26"/>
      <c r="H15" s="27"/>
      <c r="I15" s="17"/>
      <c r="J15" s="18"/>
      <c r="K15" s="1"/>
      <c r="L15" s="17"/>
      <c r="M15" s="18"/>
      <c r="N15" s="1"/>
      <c r="O15" s="1"/>
      <c r="P15" s="1"/>
      <c r="Q15" s="1"/>
    </row>
    <row r="16" spans="1:17" x14ac:dyDescent="0.15">
      <c r="A16" s="7"/>
      <c r="B16" s="36">
        <v>28.028244252953169</v>
      </c>
      <c r="C16" s="36">
        <f>AVERAGE(C15,C17)</f>
        <v>30.877930822669835</v>
      </c>
      <c r="D16" s="36">
        <v>27.865338918314329</v>
      </c>
      <c r="G16" s="26"/>
      <c r="H16" s="27"/>
      <c r="I16" s="17"/>
      <c r="J16" s="18"/>
      <c r="K16" s="1"/>
      <c r="L16" s="17"/>
      <c r="M16" s="18"/>
      <c r="N16" s="1"/>
      <c r="O16" s="1"/>
      <c r="P16" s="1"/>
      <c r="Q16" s="1"/>
    </row>
    <row r="17" spans="1:17" x14ac:dyDescent="0.15">
      <c r="A17" s="7"/>
      <c r="B17" s="36">
        <v>28.174574083331109</v>
      </c>
      <c r="C17" s="36">
        <v>30.724137264828638</v>
      </c>
      <c r="D17" s="36">
        <v>27.945887921628586</v>
      </c>
      <c r="G17" s="26"/>
      <c r="H17" s="27"/>
      <c r="I17" s="17"/>
      <c r="J17" s="18"/>
      <c r="K17" s="28"/>
      <c r="L17" s="17"/>
      <c r="M17" s="18"/>
      <c r="N17" s="28"/>
      <c r="O17" s="39"/>
      <c r="P17" s="1"/>
      <c r="Q17" s="1"/>
    </row>
    <row r="18" spans="1:17" x14ac:dyDescent="0.15">
      <c r="A18" s="7" t="s">
        <v>8</v>
      </c>
      <c r="B18" s="36">
        <v>28.951724060674042</v>
      </c>
      <c r="C18" s="36">
        <v>28.687851569686771</v>
      </c>
      <c r="D18" s="36">
        <v>26.878781046583146</v>
      </c>
      <c r="G18" s="26"/>
      <c r="H18" s="27"/>
      <c r="I18" s="17"/>
      <c r="J18" s="18"/>
      <c r="K18" s="1"/>
      <c r="L18" s="17"/>
      <c r="M18" s="18"/>
      <c r="N18" s="1"/>
      <c r="O18" s="1"/>
      <c r="P18" s="1"/>
      <c r="Q18" s="1"/>
    </row>
    <row r="19" spans="1:17" ht="15" x14ac:dyDescent="0.25">
      <c r="A19" s="13"/>
      <c r="B19" s="36">
        <v>29.059064938287069</v>
      </c>
      <c r="C19" s="36">
        <v>28.827590413197491</v>
      </c>
      <c r="D19" s="36">
        <v>26.911908774806644</v>
      </c>
      <c r="G19" s="26"/>
      <c r="H19" s="27"/>
      <c r="I19" s="17"/>
      <c r="J19" s="18"/>
      <c r="K19" s="1"/>
      <c r="L19" s="17"/>
      <c r="M19" s="18"/>
      <c r="N19" s="1"/>
      <c r="O19" s="1"/>
      <c r="P19" s="1"/>
      <c r="Q19" s="1"/>
    </row>
    <row r="20" spans="1:17" ht="15" x14ac:dyDescent="0.25">
      <c r="A20" s="13"/>
      <c r="B20" s="18"/>
      <c r="C20" s="15"/>
      <c r="G20" s="26"/>
      <c r="H20" s="27"/>
      <c r="I20" s="17"/>
      <c r="J20" s="18"/>
      <c r="K20" s="28"/>
      <c r="L20" s="17"/>
      <c r="M20" s="18"/>
      <c r="N20" s="28"/>
      <c r="O20" s="39"/>
      <c r="P20" s="1"/>
      <c r="Q20" s="1"/>
    </row>
    <row r="21" spans="1:17" x14ac:dyDescent="0.15">
      <c r="G21" s="1"/>
      <c r="H21" s="32"/>
      <c r="I21" s="17"/>
      <c r="J21" s="18"/>
      <c r="K21" s="1"/>
      <c r="L21" s="17"/>
      <c r="M21" s="18"/>
      <c r="N21" s="1"/>
      <c r="O21" s="1"/>
      <c r="P21" s="1"/>
      <c r="Q21" s="1"/>
    </row>
    <row r="22" spans="1:17" x14ac:dyDescent="0.15">
      <c r="G22" s="1"/>
      <c r="H22" s="32"/>
      <c r="I22" s="17"/>
      <c r="J22" s="18"/>
      <c r="K22" s="1"/>
      <c r="L22" s="17"/>
      <c r="M22" s="18"/>
      <c r="N22" s="1"/>
      <c r="O22" s="1"/>
      <c r="P22" s="1"/>
      <c r="Q22" s="1"/>
    </row>
    <row r="24" spans="1:17" ht="20.25" x14ac:dyDescent="0.15">
      <c r="G24" s="1"/>
      <c r="H24" s="1"/>
      <c r="I24" s="1"/>
      <c r="J24" s="1"/>
      <c r="K24" s="1"/>
      <c r="L24" s="38"/>
      <c r="M24" s="1"/>
      <c r="N24" s="1"/>
      <c r="O24" s="1"/>
      <c r="P24" s="1"/>
      <c r="Q24" s="1"/>
    </row>
    <row r="25" spans="1:17" x14ac:dyDescent="0.15"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x14ac:dyDescent="0.15">
      <c r="G26" s="1"/>
      <c r="H26" s="1"/>
      <c r="I26" s="2"/>
      <c r="J26" s="1"/>
      <c r="K26" s="1"/>
      <c r="L26" s="2"/>
      <c r="M26" s="1"/>
      <c r="N26" s="1"/>
      <c r="O26" s="2"/>
      <c r="P26" s="2"/>
      <c r="Q26" s="2"/>
    </row>
    <row r="27" spans="1:17" x14ac:dyDescent="0.15">
      <c r="G27" s="26"/>
      <c r="H27" s="27"/>
      <c r="I27" s="1"/>
      <c r="J27" s="1"/>
      <c r="K27" s="1"/>
      <c r="L27" s="17"/>
      <c r="M27" s="18"/>
      <c r="N27" s="28"/>
      <c r="O27" s="39"/>
      <c r="P27" s="1"/>
      <c r="Q27" s="1"/>
    </row>
    <row r="28" spans="1:17" x14ac:dyDescent="0.15">
      <c r="G28" s="26"/>
      <c r="H28" s="27"/>
      <c r="I28" s="1"/>
      <c r="J28" s="1"/>
      <c r="K28" s="1"/>
      <c r="L28" s="17"/>
      <c r="M28" s="18"/>
      <c r="N28" s="1"/>
      <c r="O28" s="1"/>
      <c r="P28" s="1"/>
      <c r="Q28" s="1"/>
    </row>
    <row r="29" spans="1:17" x14ac:dyDescent="0.15">
      <c r="G29" s="26"/>
      <c r="H29" s="27"/>
      <c r="I29" s="1"/>
      <c r="J29" s="1"/>
      <c r="K29" s="1"/>
      <c r="L29" s="17"/>
      <c r="M29" s="18"/>
      <c r="N29" s="1"/>
      <c r="O29" s="1"/>
      <c r="P29" s="1"/>
      <c r="Q29" s="1"/>
    </row>
    <row r="30" spans="1:17" x14ac:dyDescent="0.15">
      <c r="G30" s="26"/>
      <c r="H30" s="27"/>
      <c r="I30" s="1"/>
      <c r="J30" s="1"/>
      <c r="K30" s="1"/>
      <c r="L30" s="17"/>
      <c r="M30" s="18"/>
      <c r="N30" s="28"/>
      <c r="O30" s="39"/>
      <c r="P30" s="1"/>
      <c r="Q30" s="1"/>
    </row>
    <row r="31" spans="1:17" x14ac:dyDescent="0.15">
      <c r="G31" s="26"/>
      <c r="H31" s="27"/>
      <c r="I31" s="1"/>
      <c r="J31" s="1"/>
      <c r="K31" s="1"/>
      <c r="L31" s="17"/>
      <c r="M31" s="18"/>
      <c r="N31" s="1"/>
      <c r="O31" s="1"/>
      <c r="P31" s="1"/>
      <c r="Q31" s="1"/>
    </row>
    <row r="32" spans="1:17" x14ac:dyDescent="0.15">
      <c r="G32" s="26"/>
      <c r="H32" s="27"/>
      <c r="I32" s="1"/>
      <c r="J32" s="1"/>
      <c r="K32" s="1"/>
      <c r="L32" s="17"/>
      <c r="M32" s="18"/>
      <c r="N32" s="1"/>
      <c r="O32" s="1"/>
      <c r="P32" s="1"/>
      <c r="Q32" s="1"/>
    </row>
    <row r="33" spans="7:17" x14ac:dyDescent="0.15">
      <c r="G33" s="30"/>
      <c r="H33" s="27"/>
      <c r="I33" s="1"/>
      <c r="J33" s="1"/>
      <c r="K33" s="1"/>
      <c r="L33" s="17"/>
      <c r="M33" s="18"/>
      <c r="N33" s="28"/>
      <c r="O33" s="39"/>
      <c r="P33" s="1"/>
      <c r="Q33" s="1"/>
    </row>
    <row r="34" spans="7:17" x14ac:dyDescent="0.15">
      <c r="G34" s="31"/>
      <c r="H34" s="26"/>
      <c r="I34" s="1"/>
      <c r="J34" s="1"/>
      <c r="K34" s="1"/>
      <c r="L34" s="17"/>
      <c r="M34" s="18"/>
      <c r="N34" s="1"/>
      <c r="O34" s="1"/>
      <c r="P34" s="1"/>
      <c r="Q34" s="1"/>
    </row>
    <row r="35" spans="7:17" x14ac:dyDescent="0.15">
      <c r="G35" s="31"/>
      <c r="H35" s="26"/>
      <c r="I35" s="1"/>
      <c r="J35" s="1"/>
      <c r="K35" s="1"/>
      <c r="L35" s="17"/>
      <c r="M35" s="18"/>
      <c r="N35" s="1"/>
      <c r="O35" s="1"/>
      <c r="P35" s="1"/>
      <c r="Q35" s="1"/>
    </row>
    <row r="36" spans="7:17" x14ac:dyDescent="0.15">
      <c r="G36" s="26"/>
      <c r="H36" s="27"/>
      <c r="I36" s="1"/>
      <c r="J36" s="1"/>
      <c r="K36" s="1"/>
      <c r="L36" s="17"/>
      <c r="M36" s="18"/>
      <c r="N36" s="28"/>
      <c r="O36" s="39"/>
      <c r="P36" s="1"/>
      <c r="Q36" s="1"/>
    </row>
    <row r="37" spans="7:17" x14ac:dyDescent="0.15">
      <c r="G37" s="26"/>
      <c r="H37" s="27"/>
      <c r="I37" s="1"/>
      <c r="J37" s="1"/>
      <c r="K37" s="1"/>
      <c r="L37" s="17"/>
      <c r="M37" s="18"/>
      <c r="N37" s="1"/>
      <c r="O37" s="1"/>
      <c r="P37" s="1"/>
      <c r="Q37" s="1"/>
    </row>
    <row r="38" spans="7:17" x14ac:dyDescent="0.15">
      <c r="G38" s="26"/>
      <c r="H38" s="27"/>
      <c r="I38" s="1"/>
      <c r="J38" s="1"/>
      <c r="K38" s="1"/>
      <c r="L38" s="17"/>
      <c r="M38" s="18"/>
      <c r="N38" s="1"/>
      <c r="O38" s="1"/>
      <c r="P38" s="1"/>
      <c r="Q38" s="1"/>
    </row>
    <row r="39" spans="7:17" x14ac:dyDescent="0.15">
      <c r="G39" s="26"/>
      <c r="H39" s="27"/>
      <c r="I39" s="1"/>
      <c r="J39" s="1"/>
      <c r="K39" s="1"/>
      <c r="L39" s="17"/>
      <c r="M39" s="18"/>
      <c r="N39" s="28"/>
      <c r="O39" s="39"/>
      <c r="P39" s="1"/>
      <c r="Q39" s="1"/>
    </row>
    <row r="40" spans="7:17" x14ac:dyDescent="0.15">
      <c r="G40" s="26"/>
      <c r="H40" s="27"/>
      <c r="I40" s="1"/>
      <c r="J40" s="1"/>
      <c r="K40" s="1"/>
      <c r="L40" s="17"/>
      <c r="M40" s="18"/>
      <c r="N40" s="1"/>
      <c r="O40" s="1"/>
      <c r="P40" s="1"/>
      <c r="Q40" s="1"/>
    </row>
    <row r="41" spans="7:17" x14ac:dyDescent="0.15">
      <c r="G41" s="26"/>
      <c r="H41" s="27"/>
      <c r="I41" s="1"/>
      <c r="J41" s="1"/>
      <c r="K41" s="1"/>
      <c r="L41" s="17"/>
      <c r="M41" s="18"/>
      <c r="N41" s="1"/>
      <c r="O41" s="1"/>
      <c r="P41" s="1"/>
      <c r="Q41" s="1"/>
    </row>
    <row r="42" spans="7:17" x14ac:dyDescent="0.15">
      <c r="G42" s="26"/>
      <c r="H42" s="27"/>
      <c r="I42" s="1"/>
      <c r="J42" s="1"/>
      <c r="K42" s="1"/>
      <c r="L42" s="17"/>
      <c r="M42" s="18"/>
      <c r="N42" s="28"/>
      <c r="O42" s="39"/>
      <c r="P42" s="1"/>
      <c r="Q42" s="1"/>
    </row>
    <row r="43" spans="7:17" x14ac:dyDescent="0.15">
      <c r="G43" s="1"/>
      <c r="H43" s="1"/>
      <c r="I43" s="1"/>
      <c r="J43" s="1"/>
      <c r="K43" s="1"/>
      <c r="L43" s="17"/>
      <c r="M43" s="18"/>
      <c r="N43" s="1"/>
      <c r="O43" s="1"/>
      <c r="P43" s="1"/>
      <c r="Q43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2019-09-11T11:01:17Z</dcterms:modified>
</cp:coreProperties>
</file>